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0" yWindow="0" windowWidth="19200" windowHeight="1099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 iterateCount="5"/>
</workbook>
</file>

<file path=xl/calcChain.xml><?xml version="1.0" encoding="utf-8"?>
<calcChain xmlns="http://schemas.openxmlformats.org/spreadsheetml/2006/main">
  <c r="I16" i="1" l="1"/>
  <c r="H16" i="1"/>
  <c r="G16" i="1"/>
  <c r="J16" i="1"/>
  <c r="L16" i="1"/>
  <c r="M16" i="1" l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<sst xmlns="http://schemas.openxmlformats.org/spreadsheetml/2006/main" count="347" uniqueCount="345">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</sst>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DC16_AC_2016_M11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14630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14630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12">
        <f>10200+3080+4758+93754</f>
        <v>111792</v>
      </c>
      <c r="H16" s="12">
        <f>41419+9375</f>
        <v>50794</v>
      </c>
      <c r="I16" s="12">
        <f>11843+8358</f>
        <v>20201</v>
      </c>
      <c r="J16" s="12">
        <f>15198+125000</f>
        <v>140198</v>
      </c>
      <c r="K16" s="12">
        <v>0</v>
      </c>
      <c r="L16" s="12">
        <f>10000+96528</f>
        <v>106528</v>
      </c>
      <c r="M16" s="9">
        <f>5285+17107+1500+300137+165493+3865+59590+500+7695+6903+14258+2912</f>
        <v>585245</v>
      </c>
      <c r="N16" s="10">
        <f t="shared" si="0"/>
        <v>1014758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0</v>
      </c>
      <c r="G17" s="10">
        <f t="shared" ref="G17:M17" si="1">SUM(G8:G16)</f>
        <v>111792</v>
      </c>
      <c r="H17" s="10">
        <f t="shared" si="1"/>
        <v>65424</v>
      </c>
      <c r="I17" s="10">
        <f t="shared" si="1"/>
        <v>20201</v>
      </c>
      <c r="J17" s="10">
        <f t="shared" si="1"/>
        <v>140198</v>
      </c>
      <c r="K17" s="10">
        <f t="shared" si="1"/>
        <v>0</v>
      </c>
      <c r="L17" s="10">
        <f t="shared" si="1"/>
        <v>106528</v>
      </c>
      <c r="M17" s="10">
        <f t="shared" si="1"/>
        <v>585245</v>
      </c>
      <c r="N17" s="10">
        <f t="shared" si="0"/>
        <v>1029388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2016-06-13T10:15:11Z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