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15330" windowHeight="447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44525"/>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09" i="1"/>
  <c r="F109" i="2" s="1"/>
  <c r="F108" i="1"/>
  <c r="F108" i="2" s="1"/>
  <c r="F107" i="1"/>
  <c r="F106" i="1"/>
  <c r="F106" i="2" s="1"/>
  <c r="F105" i="1"/>
  <c r="F105" i="2" s="1"/>
  <c r="F104" i="1"/>
  <c r="F104" i="2" s="1"/>
  <c r="F103" i="1"/>
  <c r="F102" i="1"/>
  <c r="F101" i="1"/>
  <c r="F101" i="2" s="1"/>
  <c r="F100" i="1"/>
  <c r="F100" i="2" s="1"/>
  <c r="F99" i="1"/>
  <c r="F98" i="1"/>
  <c r="F98" i="2" s="1"/>
  <c r="F97" i="1"/>
  <c r="F97" i="2" s="1"/>
  <c r="F96" i="1"/>
  <c r="F96" i="2" s="1"/>
  <c r="F95" i="1"/>
  <c r="F94" i="1"/>
  <c r="F93" i="1"/>
  <c r="F93" i="2" s="1"/>
  <c r="F92" i="1"/>
  <c r="F92" i="2" s="1"/>
  <c r="F91" i="1"/>
  <c r="F90" i="1"/>
  <c r="F90" i="2" s="1"/>
  <c r="F89" i="1"/>
  <c r="F89" i="2" s="1"/>
  <c r="F88" i="1"/>
  <c r="F88" i="2" s="1"/>
  <c r="F87" i="1"/>
  <c r="F87" i="2" s="1"/>
  <c r="F86" i="1"/>
  <c r="F86" i="2" s="1"/>
  <c r="F85" i="1"/>
  <c r="F85" i="2" s="1"/>
  <c r="F84" i="1"/>
  <c r="F84" i="2" s="1"/>
  <c r="F83" i="1"/>
  <c r="F83" i="2" s="1"/>
  <c r="F82" i="1"/>
  <c r="F82" i="2" s="1"/>
  <c r="F81" i="1"/>
  <c r="F81" i="2" s="1"/>
  <c r="F80" i="1"/>
  <c r="F80" i="2" s="1"/>
  <c r="F79" i="1"/>
  <c r="F78" i="1"/>
  <c r="F77" i="1"/>
  <c r="F77" i="2" s="1"/>
  <c r="F76" i="1"/>
  <c r="F76" i="2" s="1"/>
  <c r="F75" i="1"/>
  <c r="F74" i="1"/>
  <c r="F74" i="2" s="1"/>
  <c r="F73" i="1"/>
  <c r="F73" i="2" s="1"/>
  <c r="F72" i="1"/>
  <c r="F72" i="2" s="1"/>
  <c r="F71" i="1"/>
  <c r="F71" i="2" s="1"/>
  <c r="F70" i="1"/>
  <c r="F70" i="2" s="1"/>
  <c r="F69" i="1"/>
  <c r="F69" i="2" s="1"/>
  <c r="F68" i="1"/>
  <c r="F68" i="2" s="1"/>
  <c r="F67" i="1"/>
  <c r="F67" i="2" s="1"/>
  <c r="F66" i="1"/>
  <c r="F66" i="2" s="1"/>
  <c r="F65" i="1"/>
  <c r="F65" i="2" s="1"/>
  <c r="F64" i="1"/>
  <c r="F64" i="2" s="1"/>
  <c r="F63" i="1"/>
  <c r="F62" i="1"/>
  <c r="F61" i="1"/>
  <c r="F61" i="2" s="1"/>
  <c r="F60" i="1"/>
  <c r="F60" i="2" s="1"/>
  <c r="F59" i="1"/>
  <c r="F58" i="1"/>
  <c r="F58" i="2" s="1"/>
  <c r="F57" i="1"/>
  <c r="F57" i="2" s="1"/>
  <c r="F56" i="1"/>
  <c r="F56" i="2" s="1"/>
  <c r="F55" i="1"/>
  <c r="F55" i="2" s="1"/>
  <c r="F54" i="1"/>
  <c r="F54" i="2" s="1"/>
  <c r="F53" i="1"/>
  <c r="F53" i="2" s="1"/>
  <c r="F52" i="1"/>
  <c r="F52" i="2" s="1"/>
  <c r="F51" i="1"/>
  <c r="F51" i="2" s="1"/>
  <c r="F50" i="1"/>
  <c r="F50" i="2" s="1"/>
  <c r="F49" i="1"/>
  <c r="F49" i="2" s="1"/>
  <c r="F48" i="1"/>
  <c r="F48" i="2" s="1"/>
  <c r="F47" i="1"/>
  <c r="F46" i="1"/>
  <c r="F45" i="1"/>
  <c r="F45" i="2" s="1"/>
  <c r="F44" i="1"/>
  <c r="F44" i="2" s="1"/>
  <c r="F43" i="1"/>
  <c r="F42" i="1"/>
  <c r="F42" i="2" s="1"/>
  <c r="F41" i="1"/>
  <c r="F41" i="2" s="1"/>
  <c r="F40" i="1"/>
  <c r="F40" i="2" s="1"/>
  <c r="F39" i="1"/>
  <c r="F39" i="2" s="1"/>
  <c r="F38" i="1"/>
  <c r="F38" i="2" s="1"/>
  <c r="F37" i="1"/>
  <c r="F37" i="2" s="1"/>
  <c r="F36" i="1"/>
  <c r="F36" i="2" s="1"/>
  <c r="F35" i="1"/>
  <c r="F35" i="2" s="1"/>
  <c r="F34" i="1"/>
  <c r="F34" i="2" s="1"/>
  <c r="F33" i="1"/>
  <c r="F33" i="2" s="1"/>
  <c r="F32" i="1"/>
  <c r="F32" i="2" s="1"/>
  <c r="F31" i="1"/>
  <c r="F30" i="1"/>
  <c r="F29" i="1"/>
  <c r="F29" i="2" s="1"/>
  <c r="F28" i="1"/>
  <c r="F28" i="2" s="1"/>
  <c r="F27" i="1"/>
  <c r="F26" i="1"/>
  <c r="F26" i="2" s="1"/>
  <c r="F25" i="1"/>
  <c r="F25" i="2" s="1"/>
  <c r="F24" i="1"/>
  <c r="F24" i="2" s="1"/>
  <c r="F23" i="1"/>
  <c r="F23" i="2" s="1"/>
  <c r="F22" i="1"/>
  <c r="F22" i="2" s="1"/>
  <c r="F21" i="1"/>
  <c r="F21" i="2" s="1"/>
  <c r="F20" i="1"/>
  <c r="F20" i="2" s="1"/>
  <c r="F19" i="1"/>
  <c r="F19" i="2" s="1"/>
  <c r="F18" i="1"/>
  <c r="F18" i="2" s="1"/>
  <c r="F17" i="1"/>
  <c r="F17" i="2" s="1"/>
  <c r="F16" i="1"/>
  <c r="F16" i="2" s="1"/>
  <c r="F15" i="1"/>
  <c r="F15" i="2" s="1"/>
  <c r="F14" i="1"/>
  <c r="F14" i="2" s="1"/>
  <c r="F13" i="1"/>
  <c r="F13" i="2" s="1"/>
  <c r="F12" i="1"/>
  <c r="F12" i="2" s="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B64" i="11368"/>
  <c r="C64" i="11368" s="1"/>
  <c r="B49" i="11368"/>
  <c r="C49" i="11368" s="1"/>
  <c r="B48" i="11368"/>
  <c r="C48" i="11368" s="1"/>
  <c r="B47" i="11368"/>
  <c r="C47" i="11368" s="1"/>
  <c r="B46" i="11368"/>
  <c r="C46" i="11368" s="1"/>
  <c r="B44" i="11368"/>
  <c r="B34" i="11368"/>
  <c r="C34" i="11368" s="1"/>
  <c r="B33" i="11368"/>
  <c r="C33" i="11368" s="1"/>
  <c r="B32" i="11368"/>
  <c r="C32" i="11368" s="1"/>
  <c r="B31" i="11368"/>
  <c r="C31" i="11368" s="1"/>
  <c r="Y11" i="1"/>
  <c r="R11" i="2" s="1"/>
  <c r="B30" i="11368"/>
  <c r="C30" i="11368" s="1"/>
  <c r="B29" i="11368"/>
  <c r="C29" i="11368" s="1"/>
  <c r="B28" i="11368"/>
  <c r="C28" i="11368" s="1"/>
  <c r="Y108" i="1"/>
  <c r="B27" i="11368"/>
  <c r="C27" i="11368" s="1"/>
  <c r="Y13" i="1"/>
  <c r="B26" i="11368"/>
  <c r="C26" i="11368" s="1"/>
  <c r="Y12" i="1"/>
  <c r="B6" i="11368" s="1"/>
  <c r="B24" i="11368"/>
  <c r="C24" i="11368" s="1"/>
  <c r="B18" i="11368"/>
  <c r="C18" i="11368" s="1"/>
  <c r="B17" i="11368"/>
  <c r="C17" i="11368" s="1"/>
  <c r="B16" i="11368"/>
  <c r="C16" i="11368" s="1"/>
  <c r="B15" i="11368"/>
  <c r="C15" i="11368" s="1"/>
  <c r="B14" i="11368"/>
  <c r="C14" i="11368" s="1"/>
  <c r="B12" i="11368"/>
  <c r="C12" i="11368" s="1"/>
  <c r="B11" i="11368"/>
  <c r="C11" i="11368" s="1"/>
  <c r="B10" i="11368"/>
  <c r="B9" i="11368"/>
  <c r="C9" i="11368" s="1"/>
  <c r="B8" i="11368"/>
  <c r="C8" i="11368" s="1"/>
  <c r="B7" i="11368"/>
  <c r="C7" i="11368" s="1"/>
  <c r="B5" i="11368"/>
  <c r="C2" i="11368"/>
  <c r="B2" i="11368"/>
  <c r="A2" i="11368"/>
  <c r="AG11" i="1"/>
  <c r="V111" i="1"/>
  <c r="R15" i="2"/>
  <c r="Y16" i="1"/>
  <c r="Y17" i="1"/>
  <c r="Y18" i="1"/>
  <c r="Y19" i="1"/>
  <c r="R19" i="2" s="1"/>
  <c r="Y20" i="1"/>
  <c r="R20" i="2" s="1"/>
  <c r="Y21" i="1"/>
  <c r="Y22" i="1"/>
  <c r="Y23" i="1"/>
  <c r="R23" i="2" s="1"/>
  <c r="Y24" i="1"/>
  <c r="R24" i="2" s="1"/>
  <c r="Y25" i="1"/>
  <c r="Y26" i="1"/>
  <c r="R26" i="2" s="1"/>
  <c r="Y27" i="1"/>
  <c r="R27" i="2" s="1"/>
  <c r="Y28" i="1"/>
  <c r="R28" i="2" s="1"/>
  <c r="Y29" i="1"/>
  <c r="Y30" i="1"/>
  <c r="Y31" i="1"/>
  <c r="R31" i="2" s="1"/>
  <c r="Y32" i="1"/>
  <c r="Y33" i="1"/>
  <c r="Y34" i="1"/>
  <c r="Y35" i="1"/>
  <c r="R35" i="2" s="1"/>
  <c r="Y36" i="1"/>
  <c r="R36" i="2" s="1"/>
  <c r="Y37" i="1"/>
  <c r="Y38" i="1"/>
  <c r="Y39" i="1"/>
  <c r="R39" i="2" s="1"/>
  <c r="Y40" i="1"/>
  <c r="R40" i="2" s="1"/>
  <c r="Y41" i="1"/>
  <c r="Y42" i="1"/>
  <c r="R42" i="2" s="1"/>
  <c r="Y43" i="1"/>
  <c r="R43" i="2" s="1"/>
  <c r="Y44" i="1"/>
  <c r="R44" i="2" s="1"/>
  <c r="Y45" i="1"/>
  <c r="Y46" i="1"/>
  <c r="Y47" i="1"/>
  <c r="R47" i="2" s="1"/>
  <c r="Y48" i="1"/>
  <c r="Y49" i="1"/>
  <c r="Y50" i="1"/>
  <c r="Y51" i="1"/>
  <c r="R51" i="2" s="1"/>
  <c r="Y52" i="1"/>
  <c r="R52" i="2" s="1"/>
  <c r="Y53" i="1"/>
  <c r="Y54" i="1"/>
  <c r="Y55" i="1"/>
  <c r="R55" i="2" s="1"/>
  <c r="Y56" i="1"/>
  <c r="R56" i="2" s="1"/>
  <c r="Y57" i="1"/>
  <c r="Y58" i="1"/>
  <c r="R58" i="2" s="1"/>
  <c r="Y59" i="1"/>
  <c r="R59" i="2" s="1"/>
  <c r="Y60" i="1"/>
  <c r="R60" i="2" s="1"/>
  <c r="Y61" i="1"/>
  <c r="Y62" i="1"/>
  <c r="Y63" i="1"/>
  <c r="R63" i="2" s="1"/>
  <c r="Y64" i="1"/>
  <c r="Y65" i="1"/>
  <c r="Y66" i="1"/>
  <c r="Y67" i="1"/>
  <c r="R67" i="2" s="1"/>
  <c r="Y68" i="1"/>
  <c r="R68" i="2" s="1"/>
  <c r="Y69" i="1"/>
  <c r="Y70" i="1"/>
  <c r="Y71" i="1"/>
  <c r="R71" i="2" s="1"/>
  <c r="Y72" i="1"/>
  <c r="R72" i="2" s="1"/>
  <c r="Y73" i="1"/>
  <c r="Y74" i="1"/>
  <c r="R74" i="2" s="1"/>
  <c r="Y75" i="1"/>
  <c r="R75" i="2" s="1"/>
  <c r="Y76" i="1"/>
  <c r="R76" i="2" s="1"/>
  <c r="Y77" i="1"/>
  <c r="Y78" i="1"/>
  <c r="Y79" i="1"/>
  <c r="R79" i="2" s="1"/>
  <c r="Y80" i="1"/>
  <c r="Y81" i="1"/>
  <c r="Y82" i="1"/>
  <c r="Y83" i="1"/>
  <c r="R83" i="2" s="1"/>
  <c r="Y84" i="1"/>
  <c r="R84" i="2" s="1"/>
  <c r="Y85" i="1"/>
  <c r="Y86" i="1"/>
  <c r="Y87" i="1"/>
  <c r="R87" i="2" s="1"/>
  <c r="Y88" i="1"/>
  <c r="R88" i="2" s="1"/>
  <c r="Y89" i="1"/>
  <c r="Y90" i="1"/>
  <c r="R90" i="2" s="1"/>
  <c r="Y91" i="1"/>
  <c r="R91" i="2" s="1"/>
  <c r="Y92" i="1"/>
  <c r="R92" i="2" s="1"/>
  <c r="Y93" i="1"/>
  <c r="Y94" i="1"/>
  <c r="Y95" i="1"/>
  <c r="R95" i="2" s="1"/>
  <c r="Y96" i="1"/>
  <c r="Y97" i="1"/>
  <c r="Y98" i="1"/>
  <c r="R98" i="2" s="1"/>
  <c r="Y99" i="1"/>
  <c r="R99" i="2" s="1"/>
  <c r="Y100" i="1"/>
  <c r="R100" i="2" s="1"/>
  <c r="Y101" i="1"/>
  <c r="Y102" i="1"/>
  <c r="Y103" i="1"/>
  <c r="R103" i="2" s="1"/>
  <c r="Y104" i="1"/>
  <c r="Y105" i="1"/>
  <c r="Y106" i="1"/>
  <c r="R106" i="2" s="1"/>
  <c r="Y107" i="1"/>
  <c r="R107" i="2" s="1"/>
  <c r="Y109" i="1"/>
  <c r="R109" i="2" s="1"/>
  <c r="Y110" i="1"/>
  <c r="R110" i="2" s="1"/>
  <c r="X111" i="1"/>
  <c r="Q111" i="2" s="1"/>
  <c r="W111" i="1"/>
  <c r="P111" i="2" s="1"/>
  <c r="U111" i="1"/>
  <c r="N111" i="2" s="1"/>
  <c r="L111" i="2"/>
  <c r="K111" i="2"/>
  <c r="J111" i="2"/>
  <c r="I111" i="2"/>
  <c r="H111" i="2"/>
  <c r="G111" i="2"/>
  <c r="F111" i="2"/>
  <c r="E111" i="2"/>
  <c r="D111" i="2"/>
  <c r="C111" i="2"/>
  <c r="B111" i="2"/>
  <c r="Q110" i="2"/>
  <c r="P110" i="2"/>
  <c r="O110" i="2"/>
  <c r="N110" i="2"/>
  <c r="M110" i="2"/>
  <c r="L110" i="2"/>
  <c r="K110" i="2"/>
  <c r="J110" i="2"/>
  <c r="I110" i="2"/>
  <c r="H110" i="2"/>
  <c r="G110" i="2"/>
  <c r="F110" i="2"/>
  <c r="E110" i="2"/>
  <c r="D110" i="2"/>
  <c r="C110" i="2"/>
  <c r="B110" i="2"/>
  <c r="Q109" i="2"/>
  <c r="P109" i="2"/>
  <c r="O109" i="2"/>
  <c r="N109" i="2"/>
  <c r="M109" i="2"/>
  <c r="L109" i="2"/>
  <c r="K109" i="2"/>
  <c r="J109" i="2"/>
  <c r="I109" i="2"/>
  <c r="H109" i="2"/>
  <c r="G109" i="2"/>
  <c r="E109" i="2"/>
  <c r="D109" i="2"/>
  <c r="C109" i="2"/>
  <c r="B109" i="2"/>
  <c r="R108" i="2"/>
  <c r="Q108" i="2"/>
  <c r="P108" i="2"/>
  <c r="O108" i="2"/>
  <c r="N108" i="2"/>
  <c r="M108" i="2"/>
  <c r="L108" i="2"/>
  <c r="K108" i="2"/>
  <c r="J108" i="2"/>
  <c r="I108" i="2"/>
  <c r="H108" i="2"/>
  <c r="G108" i="2"/>
  <c r="E108" i="2"/>
  <c r="D108" i="2"/>
  <c r="C108" i="2"/>
  <c r="B108" i="2"/>
  <c r="Q107" i="2"/>
  <c r="P107" i="2"/>
  <c r="O107" i="2"/>
  <c r="N107" i="2"/>
  <c r="M107" i="2"/>
  <c r="L107" i="2"/>
  <c r="K107" i="2"/>
  <c r="J107" i="2"/>
  <c r="I107" i="2"/>
  <c r="H107" i="2"/>
  <c r="G107" i="2"/>
  <c r="F107" i="2"/>
  <c r="E107" i="2"/>
  <c r="D107" i="2"/>
  <c r="C107" i="2"/>
  <c r="B107" i="2"/>
  <c r="Q106" i="2"/>
  <c r="P106" i="2"/>
  <c r="O106" i="2"/>
  <c r="N106" i="2"/>
  <c r="M106" i="2"/>
  <c r="L106" i="2"/>
  <c r="K106" i="2"/>
  <c r="J106" i="2"/>
  <c r="I106" i="2"/>
  <c r="H106" i="2"/>
  <c r="G106" i="2"/>
  <c r="E106" i="2"/>
  <c r="D106" i="2"/>
  <c r="C106" i="2"/>
  <c r="B106" i="2"/>
  <c r="R105" i="2"/>
  <c r="Q105" i="2"/>
  <c r="P105" i="2"/>
  <c r="O105" i="2"/>
  <c r="N105" i="2"/>
  <c r="M105" i="2"/>
  <c r="L105" i="2"/>
  <c r="K105" i="2"/>
  <c r="J105" i="2"/>
  <c r="I105" i="2"/>
  <c r="H105" i="2"/>
  <c r="G105" i="2"/>
  <c r="E105" i="2"/>
  <c r="D105" i="2"/>
  <c r="C105" i="2"/>
  <c r="B105" i="2"/>
  <c r="R104" i="2"/>
  <c r="Q104" i="2"/>
  <c r="P104" i="2"/>
  <c r="O104" i="2"/>
  <c r="N104" i="2"/>
  <c r="M104" i="2"/>
  <c r="L104" i="2"/>
  <c r="K104" i="2"/>
  <c r="J104" i="2"/>
  <c r="I104" i="2"/>
  <c r="H104" i="2"/>
  <c r="G104" i="2"/>
  <c r="E104" i="2"/>
  <c r="D104" i="2"/>
  <c r="C104" i="2"/>
  <c r="B104"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R101" i="2"/>
  <c r="Q101" i="2"/>
  <c r="P101" i="2"/>
  <c r="O101" i="2"/>
  <c r="N101" i="2"/>
  <c r="M101" i="2"/>
  <c r="L101" i="2"/>
  <c r="K101" i="2"/>
  <c r="J101" i="2"/>
  <c r="I101" i="2"/>
  <c r="H101" i="2"/>
  <c r="G101" i="2"/>
  <c r="E101" i="2"/>
  <c r="D101" i="2"/>
  <c r="C101" i="2"/>
  <c r="B101" i="2"/>
  <c r="Q100" i="2"/>
  <c r="P100" i="2"/>
  <c r="O100" i="2"/>
  <c r="N100" i="2"/>
  <c r="M100" i="2"/>
  <c r="L100" i="2"/>
  <c r="K100" i="2"/>
  <c r="J100" i="2"/>
  <c r="I100" i="2"/>
  <c r="H100" i="2"/>
  <c r="G100" i="2"/>
  <c r="E100" i="2"/>
  <c r="D100" i="2"/>
  <c r="C100" i="2"/>
  <c r="B100" i="2"/>
  <c r="Q99" i="2"/>
  <c r="P99" i="2"/>
  <c r="O99" i="2"/>
  <c r="N99" i="2"/>
  <c r="M99" i="2"/>
  <c r="L99" i="2"/>
  <c r="K99" i="2"/>
  <c r="J99" i="2"/>
  <c r="I99" i="2"/>
  <c r="H99" i="2"/>
  <c r="G99" i="2"/>
  <c r="F99" i="2"/>
  <c r="E99" i="2"/>
  <c r="D99" i="2"/>
  <c r="C99" i="2"/>
  <c r="B99" i="2"/>
  <c r="Q98" i="2"/>
  <c r="P98" i="2"/>
  <c r="O98" i="2"/>
  <c r="N98" i="2"/>
  <c r="M98" i="2"/>
  <c r="L98" i="2"/>
  <c r="K98" i="2"/>
  <c r="J98" i="2"/>
  <c r="I98" i="2"/>
  <c r="H98" i="2"/>
  <c r="G98" i="2"/>
  <c r="E98" i="2"/>
  <c r="D98" i="2"/>
  <c r="C98" i="2"/>
  <c r="B98" i="2"/>
  <c r="R97" i="2"/>
  <c r="Q97" i="2"/>
  <c r="P97" i="2"/>
  <c r="O97" i="2"/>
  <c r="N97" i="2"/>
  <c r="M97" i="2"/>
  <c r="L97" i="2"/>
  <c r="K97" i="2"/>
  <c r="J97" i="2"/>
  <c r="I97" i="2"/>
  <c r="H97" i="2"/>
  <c r="G97" i="2"/>
  <c r="E97" i="2"/>
  <c r="D97" i="2"/>
  <c r="C97" i="2"/>
  <c r="B97" i="2"/>
  <c r="R96" i="2"/>
  <c r="Q96" i="2"/>
  <c r="P96" i="2"/>
  <c r="O96" i="2"/>
  <c r="N96" i="2"/>
  <c r="M96" i="2"/>
  <c r="L96" i="2"/>
  <c r="K96" i="2"/>
  <c r="J96" i="2"/>
  <c r="I96" i="2"/>
  <c r="H96" i="2"/>
  <c r="G96" i="2"/>
  <c r="E96" i="2"/>
  <c r="D96" i="2"/>
  <c r="C96" i="2"/>
  <c r="B96" i="2"/>
  <c r="Q95" i="2"/>
  <c r="P95" i="2"/>
  <c r="O95" i="2"/>
  <c r="N95" i="2"/>
  <c r="M95" i="2"/>
  <c r="L95" i="2"/>
  <c r="K95" i="2"/>
  <c r="J95" i="2"/>
  <c r="I95" i="2"/>
  <c r="H95" i="2"/>
  <c r="G95" i="2"/>
  <c r="F95" i="2"/>
  <c r="E95" i="2"/>
  <c r="D95" i="2"/>
  <c r="C95" i="2"/>
  <c r="B95" i="2"/>
  <c r="R94" i="2"/>
  <c r="Q94" i="2"/>
  <c r="P94" i="2"/>
  <c r="O94" i="2"/>
  <c r="N94" i="2"/>
  <c r="M94" i="2"/>
  <c r="L94" i="2"/>
  <c r="K94" i="2"/>
  <c r="J94" i="2"/>
  <c r="I94" i="2"/>
  <c r="H94" i="2"/>
  <c r="G94" i="2"/>
  <c r="F94" i="2"/>
  <c r="E94" i="2"/>
  <c r="D94" i="2"/>
  <c r="C94" i="2"/>
  <c r="B94" i="2"/>
  <c r="R93" i="2"/>
  <c r="Q93" i="2"/>
  <c r="P93" i="2"/>
  <c r="O93" i="2"/>
  <c r="N93" i="2"/>
  <c r="M93" i="2"/>
  <c r="L93" i="2"/>
  <c r="K93" i="2"/>
  <c r="J93" i="2"/>
  <c r="I93" i="2"/>
  <c r="H93" i="2"/>
  <c r="G93" i="2"/>
  <c r="E93" i="2"/>
  <c r="D93" i="2"/>
  <c r="C93" i="2"/>
  <c r="B93" i="2"/>
  <c r="Q92" i="2"/>
  <c r="P92" i="2"/>
  <c r="O92" i="2"/>
  <c r="N92" i="2"/>
  <c r="M92" i="2"/>
  <c r="L92" i="2"/>
  <c r="K92" i="2"/>
  <c r="J92" i="2"/>
  <c r="I92" i="2"/>
  <c r="H92" i="2"/>
  <c r="G92" i="2"/>
  <c r="E92" i="2"/>
  <c r="D92" i="2"/>
  <c r="C92" i="2"/>
  <c r="B92" i="2"/>
  <c r="Q91" i="2"/>
  <c r="P91" i="2"/>
  <c r="O91" i="2"/>
  <c r="N91" i="2"/>
  <c r="M91" i="2"/>
  <c r="L91" i="2"/>
  <c r="K91" i="2"/>
  <c r="J91" i="2"/>
  <c r="I91" i="2"/>
  <c r="H91" i="2"/>
  <c r="G91" i="2"/>
  <c r="F91" i="2"/>
  <c r="E91" i="2"/>
  <c r="D91" i="2"/>
  <c r="C91" i="2"/>
  <c r="B91" i="2"/>
  <c r="Q90" i="2"/>
  <c r="P90" i="2"/>
  <c r="O90" i="2"/>
  <c r="N90" i="2"/>
  <c r="M90" i="2"/>
  <c r="L90" i="2"/>
  <c r="K90" i="2"/>
  <c r="J90" i="2"/>
  <c r="I90" i="2"/>
  <c r="H90" i="2"/>
  <c r="G90" i="2"/>
  <c r="E90" i="2"/>
  <c r="D90" i="2"/>
  <c r="C90" i="2"/>
  <c r="B90" i="2"/>
  <c r="R89" i="2"/>
  <c r="Q89" i="2"/>
  <c r="P89" i="2"/>
  <c r="O89" i="2"/>
  <c r="N89" i="2"/>
  <c r="M89" i="2"/>
  <c r="L89" i="2"/>
  <c r="K89" i="2"/>
  <c r="J89" i="2"/>
  <c r="I89" i="2"/>
  <c r="H89" i="2"/>
  <c r="G89" i="2"/>
  <c r="E89" i="2"/>
  <c r="D89" i="2"/>
  <c r="C89" i="2"/>
  <c r="B89" i="2"/>
  <c r="Q88" i="2"/>
  <c r="P88" i="2"/>
  <c r="O88" i="2"/>
  <c r="N88" i="2"/>
  <c r="M88" i="2"/>
  <c r="L88" i="2"/>
  <c r="K88" i="2"/>
  <c r="J88" i="2"/>
  <c r="I88" i="2"/>
  <c r="H88" i="2"/>
  <c r="G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E86" i="2"/>
  <c r="D86" i="2"/>
  <c r="C86" i="2"/>
  <c r="B86" i="2"/>
  <c r="R85" i="2"/>
  <c r="Q85" i="2"/>
  <c r="P85" i="2"/>
  <c r="O85" i="2"/>
  <c r="N85" i="2"/>
  <c r="M85" i="2"/>
  <c r="L85" i="2"/>
  <c r="K85" i="2"/>
  <c r="J85" i="2"/>
  <c r="I85" i="2"/>
  <c r="H85" i="2"/>
  <c r="G85" i="2"/>
  <c r="E85" i="2"/>
  <c r="D85" i="2"/>
  <c r="C85" i="2"/>
  <c r="B85" i="2"/>
  <c r="Q84" i="2"/>
  <c r="P84" i="2"/>
  <c r="O84" i="2"/>
  <c r="N84" i="2"/>
  <c r="M84" i="2"/>
  <c r="L84" i="2"/>
  <c r="K84" i="2"/>
  <c r="J84" i="2"/>
  <c r="I84" i="2"/>
  <c r="H84" i="2"/>
  <c r="G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E82" i="2"/>
  <c r="D82" i="2"/>
  <c r="C82" i="2"/>
  <c r="B82" i="2"/>
  <c r="R81" i="2"/>
  <c r="Q81" i="2"/>
  <c r="P81" i="2"/>
  <c r="O81" i="2"/>
  <c r="N81" i="2"/>
  <c r="M81" i="2"/>
  <c r="L81" i="2"/>
  <c r="K81" i="2"/>
  <c r="J81" i="2"/>
  <c r="I81" i="2"/>
  <c r="H81" i="2"/>
  <c r="G81" i="2"/>
  <c r="E81" i="2"/>
  <c r="D81" i="2"/>
  <c r="C81" i="2"/>
  <c r="B81" i="2"/>
  <c r="R80" i="2"/>
  <c r="Q80" i="2"/>
  <c r="P80" i="2"/>
  <c r="O80" i="2"/>
  <c r="N80" i="2"/>
  <c r="M80" i="2"/>
  <c r="L80" i="2"/>
  <c r="K80" i="2"/>
  <c r="J80" i="2"/>
  <c r="I80" i="2"/>
  <c r="H80" i="2"/>
  <c r="G80" i="2"/>
  <c r="E80" i="2"/>
  <c r="D80" i="2"/>
  <c r="C80" i="2"/>
  <c r="B80" i="2"/>
  <c r="Q79" i="2"/>
  <c r="P79" i="2"/>
  <c r="O79" i="2"/>
  <c r="N79" i="2"/>
  <c r="M79" i="2"/>
  <c r="L79" i="2"/>
  <c r="K79" i="2"/>
  <c r="J79" i="2"/>
  <c r="I79" i="2"/>
  <c r="H79" i="2"/>
  <c r="G79" i="2"/>
  <c r="F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E77" i="2"/>
  <c r="D77" i="2"/>
  <c r="C77" i="2"/>
  <c r="B77" i="2"/>
  <c r="Q76" i="2"/>
  <c r="P76" i="2"/>
  <c r="O76" i="2"/>
  <c r="N76" i="2"/>
  <c r="M76" i="2"/>
  <c r="L76" i="2"/>
  <c r="K76" i="2"/>
  <c r="J76" i="2"/>
  <c r="I76" i="2"/>
  <c r="H76" i="2"/>
  <c r="G76" i="2"/>
  <c r="E76" i="2"/>
  <c r="D76" i="2"/>
  <c r="C76" i="2"/>
  <c r="B76" i="2"/>
  <c r="Q75" i="2"/>
  <c r="P75" i="2"/>
  <c r="O75" i="2"/>
  <c r="N75" i="2"/>
  <c r="M75" i="2"/>
  <c r="L75" i="2"/>
  <c r="K75" i="2"/>
  <c r="J75" i="2"/>
  <c r="I75" i="2"/>
  <c r="H75" i="2"/>
  <c r="G75" i="2"/>
  <c r="F75" i="2"/>
  <c r="E75" i="2"/>
  <c r="D75" i="2"/>
  <c r="C75" i="2"/>
  <c r="B75" i="2"/>
  <c r="Q74" i="2"/>
  <c r="P74" i="2"/>
  <c r="O74" i="2"/>
  <c r="N74" i="2"/>
  <c r="M74" i="2"/>
  <c r="L74" i="2"/>
  <c r="K74" i="2"/>
  <c r="J74" i="2"/>
  <c r="I74" i="2"/>
  <c r="H74" i="2"/>
  <c r="G74" i="2"/>
  <c r="E74" i="2"/>
  <c r="D74" i="2"/>
  <c r="C74" i="2"/>
  <c r="B74" i="2"/>
  <c r="R73" i="2"/>
  <c r="Q73" i="2"/>
  <c r="P73" i="2"/>
  <c r="O73" i="2"/>
  <c r="N73" i="2"/>
  <c r="M73" i="2"/>
  <c r="L73" i="2"/>
  <c r="K73" i="2"/>
  <c r="J73" i="2"/>
  <c r="I73" i="2"/>
  <c r="H73" i="2"/>
  <c r="G73" i="2"/>
  <c r="E73" i="2"/>
  <c r="D73" i="2"/>
  <c r="C73" i="2"/>
  <c r="B73" i="2"/>
  <c r="Q72" i="2"/>
  <c r="P72" i="2"/>
  <c r="O72" i="2"/>
  <c r="N72" i="2"/>
  <c r="M72" i="2"/>
  <c r="L72" i="2"/>
  <c r="K72" i="2"/>
  <c r="J72" i="2"/>
  <c r="I72" i="2"/>
  <c r="H72" i="2"/>
  <c r="G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E70" i="2"/>
  <c r="D70" i="2"/>
  <c r="C70" i="2"/>
  <c r="B70" i="2"/>
  <c r="R69" i="2"/>
  <c r="Q69" i="2"/>
  <c r="P69" i="2"/>
  <c r="O69" i="2"/>
  <c r="N69" i="2"/>
  <c r="M69" i="2"/>
  <c r="L69" i="2"/>
  <c r="K69" i="2"/>
  <c r="J69" i="2"/>
  <c r="I69" i="2"/>
  <c r="H69" i="2"/>
  <c r="G69" i="2"/>
  <c r="E69" i="2"/>
  <c r="D69" i="2"/>
  <c r="C69" i="2"/>
  <c r="B69" i="2"/>
  <c r="Q68" i="2"/>
  <c r="P68" i="2"/>
  <c r="O68" i="2"/>
  <c r="N68" i="2"/>
  <c r="M68" i="2"/>
  <c r="L68" i="2"/>
  <c r="K68" i="2"/>
  <c r="J68" i="2"/>
  <c r="I68" i="2"/>
  <c r="H68" i="2"/>
  <c r="G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E66" i="2"/>
  <c r="D66" i="2"/>
  <c r="C66" i="2"/>
  <c r="B66" i="2"/>
  <c r="R65" i="2"/>
  <c r="Q65" i="2"/>
  <c r="P65" i="2"/>
  <c r="O65" i="2"/>
  <c r="N65" i="2"/>
  <c r="M65" i="2"/>
  <c r="L65" i="2"/>
  <c r="K65" i="2"/>
  <c r="J65" i="2"/>
  <c r="I65" i="2"/>
  <c r="H65" i="2"/>
  <c r="G65" i="2"/>
  <c r="E65" i="2"/>
  <c r="D65" i="2"/>
  <c r="C65" i="2"/>
  <c r="B65" i="2"/>
  <c r="R64" i="2"/>
  <c r="Q64" i="2"/>
  <c r="P64" i="2"/>
  <c r="O64" i="2"/>
  <c r="N64" i="2"/>
  <c r="M64" i="2"/>
  <c r="L64" i="2"/>
  <c r="K64" i="2"/>
  <c r="J64" i="2"/>
  <c r="I64" i="2"/>
  <c r="H64" i="2"/>
  <c r="G64" i="2"/>
  <c r="E64" i="2"/>
  <c r="D64" i="2"/>
  <c r="C64" i="2"/>
  <c r="B64" i="2"/>
  <c r="Q63" i="2"/>
  <c r="P63" i="2"/>
  <c r="O63" i="2"/>
  <c r="N63" i="2"/>
  <c r="M63" i="2"/>
  <c r="L63" i="2"/>
  <c r="K63" i="2"/>
  <c r="J63" i="2"/>
  <c r="I63" i="2"/>
  <c r="H63" i="2"/>
  <c r="G63" i="2"/>
  <c r="F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E61" i="2"/>
  <c r="D61" i="2"/>
  <c r="C61" i="2"/>
  <c r="B61" i="2"/>
  <c r="Q60" i="2"/>
  <c r="P60" i="2"/>
  <c r="O60" i="2"/>
  <c r="N60" i="2"/>
  <c r="M60" i="2"/>
  <c r="L60" i="2"/>
  <c r="K60" i="2"/>
  <c r="J60" i="2"/>
  <c r="I60" i="2"/>
  <c r="H60" i="2"/>
  <c r="G60" i="2"/>
  <c r="E60" i="2"/>
  <c r="D60" i="2"/>
  <c r="C60" i="2"/>
  <c r="B60" i="2"/>
  <c r="Q59" i="2"/>
  <c r="P59" i="2"/>
  <c r="O59" i="2"/>
  <c r="N59" i="2"/>
  <c r="M59" i="2"/>
  <c r="L59" i="2"/>
  <c r="K59" i="2"/>
  <c r="J59" i="2"/>
  <c r="I59" i="2"/>
  <c r="H59" i="2"/>
  <c r="G59" i="2"/>
  <c r="F59" i="2"/>
  <c r="E59" i="2"/>
  <c r="D59" i="2"/>
  <c r="C59" i="2"/>
  <c r="B59" i="2"/>
  <c r="Q58" i="2"/>
  <c r="P58" i="2"/>
  <c r="O58" i="2"/>
  <c r="N58" i="2"/>
  <c r="M58" i="2"/>
  <c r="L58" i="2"/>
  <c r="K58" i="2"/>
  <c r="J58" i="2"/>
  <c r="I58" i="2"/>
  <c r="H58" i="2"/>
  <c r="G58" i="2"/>
  <c r="E58" i="2"/>
  <c r="D58" i="2"/>
  <c r="C58" i="2"/>
  <c r="B58" i="2"/>
  <c r="R57" i="2"/>
  <c r="Q57" i="2"/>
  <c r="P57" i="2"/>
  <c r="O57" i="2"/>
  <c r="N57" i="2"/>
  <c r="M57" i="2"/>
  <c r="L57" i="2"/>
  <c r="K57" i="2"/>
  <c r="J57" i="2"/>
  <c r="I57" i="2"/>
  <c r="H57" i="2"/>
  <c r="G57" i="2"/>
  <c r="E57" i="2"/>
  <c r="D57" i="2"/>
  <c r="C57" i="2"/>
  <c r="B57" i="2"/>
  <c r="Q56" i="2"/>
  <c r="P56" i="2"/>
  <c r="O56" i="2"/>
  <c r="N56" i="2"/>
  <c r="M56" i="2"/>
  <c r="L56" i="2"/>
  <c r="K56" i="2"/>
  <c r="J56" i="2"/>
  <c r="I56" i="2"/>
  <c r="H56" i="2"/>
  <c r="G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E54" i="2"/>
  <c r="D54" i="2"/>
  <c r="C54" i="2"/>
  <c r="B54" i="2"/>
  <c r="R53" i="2"/>
  <c r="Q53" i="2"/>
  <c r="P53" i="2"/>
  <c r="O53" i="2"/>
  <c r="N53" i="2"/>
  <c r="M53" i="2"/>
  <c r="L53" i="2"/>
  <c r="K53" i="2"/>
  <c r="J53" i="2"/>
  <c r="I53" i="2"/>
  <c r="H53" i="2"/>
  <c r="G53" i="2"/>
  <c r="E53" i="2"/>
  <c r="D53" i="2"/>
  <c r="C53" i="2"/>
  <c r="B53" i="2"/>
  <c r="Q52" i="2"/>
  <c r="P52" i="2"/>
  <c r="O52" i="2"/>
  <c r="N52" i="2"/>
  <c r="M52" i="2"/>
  <c r="L52" i="2"/>
  <c r="K52" i="2"/>
  <c r="J52" i="2"/>
  <c r="I52" i="2"/>
  <c r="H52" i="2"/>
  <c r="G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E50" i="2"/>
  <c r="D50" i="2"/>
  <c r="C50" i="2"/>
  <c r="B50" i="2"/>
  <c r="R49" i="2"/>
  <c r="Q49" i="2"/>
  <c r="P49" i="2"/>
  <c r="O49" i="2"/>
  <c r="N49" i="2"/>
  <c r="M49" i="2"/>
  <c r="L49" i="2"/>
  <c r="K49" i="2"/>
  <c r="J49" i="2"/>
  <c r="I49" i="2"/>
  <c r="H49" i="2"/>
  <c r="G49" i="2"/>
  <c r="E49" i="2"/>
  <c r="D49" i="2"/>
  <c r="C49" i="2"/>
  <c r="B49" i="2"/>
  <c r="R48" i="2"/>
  <c r="Q48" i="2"/>
  <c r="P48" i="2"/>
  <c r="O48" i="2"/>
  <c r="N48" i="2"/>
  <c r="M48" i="2"/>
  <c r="L48" i="2"/>
  <c r="K48" i="2"/>
  <c r="J48" i="2"/>
  <c r="I48" i="2"/>
  <c r="H48" i="2"/>
  <c r="G48" i="2"/>
  <c r="E48" i="2"/>
  <c r="D48" i="2"/>
  <c r="C48" i="2"/>
  <c r="B48" i="2"/>
  <c r="Q47" i="2"/>
  <c r="P47" i="2"/>
  <c r="O47" i="2"/>
  <c r="N47" i="2"/>
  <c r="M47" i="2"/>
  <c r="L47" i="2"/>
  <c r="K47" i="2"/>
  <c r="J47" i="2"/>
  <c r="I47" i="2"/>
  <c r="H47" i="2"/>
  <c r="G47" i="2"/>
  <c r="F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E45" i="2"/>
  <c r="D45" i="2"/>
  <c r="C45" i="2"/>
  <c r="B45" i="2"/>
  <c r="Q44" i="2"/>
  <c r="P44" i="2"/>
  <c r="O44" i="2"/>
  <c r="N44" i="2"/>
  <c r="M44" i="2"/>
  <c r="L44" i="2"/>
  <c r="K44" i="2"/>
  <c r="J44" i="2"/>
  <c r="I44" i="2"/>
  <c r="H44" i="2"/>
  <c r="G44" i="2"/>
  <c r="E44" i="2"/>
  <c r="D44" i="2"/>
  <c r="C44" i="2"/>
  <c r="B44" i="2"/>
  <c r="Q43" i="2"/>
  <c r="P43" i="2"/>
  <c r="O43" i="2"/>
  <c r="N43" i="2"/>
  <c r="M43" i="2"/>
  <c r="L43" i="2"/>
  <c r="K43" i="2"/>
  <c r="J43" i="2"/>
  <c r="I43" i="2"/>
  <c r="H43" i="2"/>
  <c r="G43" i="2"/>
  <c r="F43" i="2"/>
  <c r="E43" i="2"/>
  <c r="D43" i="2"/>
  <c r="C43" i="2"/>
  <c r="B43" i="2"/>
  <c r="Q42" i="2"/>
  <c r="P42" i="2"/>
  <c r="O42" i="2"/>
  <c r="N42" i="2"/>
  <c r="M42" i="2"/>
  <c r="L42" i="2"/>
  <c r="K42" i="2"/>
  <c r="J42" i="2"/>
  <c r="I42" i="2"/>
  <c r="H42" i="2"/>
  <c r="G42" i="2"/>
  <c r="E42" i="2"/>
  <c r="D42" i="2"/>
  <c r="C42" i="2"/>
  <c r="B42" i="2"/>
  <c r="R41" i="2"/>
  <c r="Q41" i="2"/>
  <c r="P41" i="2"/>
  <c r="O41" i="2"/>
  <c r="N41" i="2"/>
  <c r="M41" i="2"/>
  <c r="L41" i="2"/>
  <c r="K41" i="2"/>
  <c r="J41" i="2"/>
  <c r="I41" i="2"/>
  <c r="H41" i="2"/>
  <c r="G41" i="2"/>
  <c r="E41" i="2"/>
  <c r="D41" i="2"/>
  <c r="C41" i="2"/>
  <c r="B41" i="2"/>
  <c r="Q40" i="2"/>
  <c r="P40" i="2"/>
  <c r="O40" i="2"/>
  <c r="N40" i="2"/>
  <c r="M40" i="2"/>
  <c r="L40" i="2"/>
  <c r="K40" i="2"/>
  <c r="J40" i="2"/>
  <c r="I40" i="2"/>
  <c r="H40" i="2"/>
  <c r="G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E38" i="2"/>
  <c r="D38" i="2"/>
  <c r="C38" i="2"/>
  <c r="B38" i="2"/>
  <c r="R37" i="2"/>
  <c r="Q37" i="2"/>
  <c r="P37" i="2"/>
  <c r="O37" i="2"/>
  <c r="N37" i="2"/>
  <c r="M37" i="2"/>
  <c r="L37" i="2"/>
  <c r="K37" i="2"/>
  <c r="J37" i="2"/>
  <c r="I37" i="2"/>
  <c r="H37" i="2"/>
  <c r="G37" i="2"/>
  <c r="E37" i="2"/>
  <c r="D37" i="2"/>
  <c r="C37" i="2"/>
  <c r="B37" i="2"/>
  <c r="Q36" i="2"/>
  <c r="P36" i="2"/>
  <c r="O36" i="2"/>
  <c r="N36" i="2"/>
  <c r="M36" i="2"/>
  <c r="L36" i="2"/>
  <c r="K36" i="2"/>
  <c r="J36" i="2"/>
  <c r="I36" i="2"/>
  <c r="H36" i="2"/>
  <c r="G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E34" i="2"/>
  <c r="D34" i="2"/>
  <c r="C34" i="2"/>
  <c r="B34" i="2"/>
  <c r="R33" i="2"/>
  <c r="Q33" i="2"/>
  <c r="P33" i="2"/>
  <c r="O33" i="2"/>
  <c r="N33" i="2"/>
  <c r="M33" i="2"/>
  <c r="L33" i="2"/>
  <c r="K33" i="2"/>
  <c r="J33" i="2"/>
  <c r="I33" i="2"/>
  <c r="H33" i="2"/>
  <c r="G33" i="2"/>
  <c r="E33" i="2"/>
  <c r="D33" i="2"/>
  <c r="C33" i="2"/>
  <c r="B33" i="2"/>
  <c r="R32" i="2"/>
  <c r="Q32" i="2"/>
  <c r="P32" i="2"/>
  <c r="O32" i="2"/>
  <c r="N32" i="2"/>
  <c r="M32" i="2"/>
  <c r="L32" i="2"/>
  <c r="K32" i="2"/>
  <c r="J32" i="2"/>
  <c r="I32" i="2"/>
  <c r="H32" i="2"/>
  <c r="G32" i="2"/>
  <c r="E32" i="2"/>
  <c r="D32" i="2"/>
  <c r="C32" i="2"/>
  <c r="B32"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E29" i="2"/>
  <c r="D29" i="2"/>
  <c r="C29" i="2"/>
  <c r="B29" i="2"/>
  <c r="Q28" i="2"/>
  <c r="P28" i="2"/>
  <c r="O28" i="2"/>
  <c r="N28" i="2"/>
  <c r="M28" i="2"/>
  <c r="L28" i="2"/>
  <c r="K28" i="2"/>
  <c r="J28" i="2"/>
  <c r="I28" i="2"/>
  <c r="H28" i="2"/>
  <c r="G28" i="2"/>
  <c r="E28" i="2"/>
  <c r="D28" i="2"/>
  <c r="C28" i="2"/>
  <c r="B28" i="2"/>
  <c r="Q27" i="2"/>
  <c r="P27" i="2"/>
  <c r="O27" i="2"/>
  <c r="N27" i="2"/>
  <c r="M27" i="2"/>
  <c r="L27" i="2"/>
  <c r="K27" i="2"/>
  <c r="J27" i="2"/>
  <c r="I27" i="2"/>
  <c r="H27" i="2"/>
  <c r="G27" i="2"/>
  <c r="F27" i="2"/>
  <c r="E27" i="2"/>
  <c r="D27" i="2"/>
  <c r="C27" i="2"/>
  <c r="B27" i="2"/>
  <c r="Q26" i="2"/>
  <c r="P26" i="2"/>
  <c r="O26" i="2"/>
  <c r="N26" i="2"/>
  <c r="M26" i="2"/>
  <c r="L26" i="2"/>
  <c r="K26" i="2"/>
  <c r="J26" i="2"/>
  <c r="I26" i="2"/>
  <c r="H26" i="2"/>
  <c r="G26" i="2"/>
  <c r="E26" i="2"/>
  <c r="D26" i="2"/>
  <c r="C26" i="2"/>
  <c r="B26" i="2"/>
  <c r="R25" i="2"/>
  <c r="Q25" i="2"/>
  <c r="P25" i="2"/>
  <c r="O25" i="2"/>
  <c r="N25" i="2"/>
  <c r="M25" i="2"/>
  <c r="L25" i="2"/>
  <c r="K25" i="2"/>
  <c r="J25" i="2"/>
  <c r="I25" i="2"/>
  <c r="H25" i="2"/>
  <c r="G25" i="2"/>
  <c r="E25" i="2"/>
  <c r="D25" i="2"/>
  <c r="C25" i="2"/>
  <c r="B25" i="2"/>
  <c r="Q24" i="2"/>
  <c r="P24" i="2"/>
  <c r="O24" i="2"/>
  <c r="N24" i="2"/>
  <c r="M24" i="2"/>
  <c r="L24" i="2"/>
  <c r="K24" i="2"/>
  <c r="J24" i="2"/>
  <c r="I24" i="2"/>
  <c r="H24" i="2"/>
  <c r="G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E22" i="2"/>
  <c r="D22" i="2"/>
  <c r="C22" i="2"/>
  <c r="B22" i="2"/>
  <c r="R21" i="2"/>
  <c r="Q21" i="2"/>
  <c r="P21" i="2"/>
  <c r="O21" i="2"/>
  <c r="N21" i="2"/>
  <c r="M21" i="2"/>
  <c r="L21" i="2"/>
  <c r="K21" i="2"/>
  <c r="J21" i="2"/>
  <c r="I21" i="2"/>
  <c r="H21" i="2"/>
  <c r="G21" i="2"/>
  <c r="E21" i="2"/>
  <c r="D21" i="2"/>
  <c r="C21" i="2"/>
  <c r="B21" i="2"/>
  <c r="Q20" i="2"/>
  <c r="P20" i="2"/>
  <c r="O20" i="2"/>
  <c r="N20" i="2"/>
  <c r="M20" i="2"/>
  <c r="L20" i="2"/>
  <c r="K20" i="2"/>
  <c r="J20" i="2"/>
  <c r="I20" i="2"/>
  <c r="H20" i="2"/>
  <c r="G20" i="2"/>
  <c r="E20" i="2"/>
  <c r="D20" i="2"/>
  <c r="C20" i="2"/>
  <c r="B20" i="2"/>
  <c r="Q19" i="2"/>
  <c r="P19" i="2"/>
  <c r="O19" i="2"/>
  <c r="N19" i="2"/>
  <c r="M19" i="2"/>
  <c r="L19" i="2"/>
  <c r="K19" i="2"/>
  <c r="J19" i="2"/>
  <c r="I19" i="2"/>
  <c r="H19" i="2"/>
  <c r="G19" i="2"/>
  <c r="E19" i="2"/>
  <c r="D19" i="2"/>
  <c r="C19" i="2"/>
  <c r="B19" i="2"/>
  <c r="R18" i="2"/>
  <c r="Q18" i="2"/>
  <c r="P18" i="2"/>
  <c r="O18" i="2"/>
  <c r="N18" i="2"/>
  <c r="M18" i="2"/>
  <c r="L18" i="2"/>
  <c r="K18" i="2"/>
  <c r="J18" i="2"/>
  <c r="I18" i="2"/>
  <c r="H18" i="2"/>
  <c r="G18" i="2"/>
  <c r="E18" i="2"/>
  <c r="D18" i="2"/>
  <c r="C18" i="2"/>
  <c r="B18" i="2"/>
  <c r="R17" i="2"/>
  <c r="Q17" i="2"/>
  <c r="P17" i="2"/>
  <c r="O17" i="2"/>
  <c r="N17" i="2"/>
  <c r="M17" i="2"/>
  <c r="L17" i="2"/>
  <c r="K17" i="2"/>
  <c r="J17" i="2"/>
  <c r="I17" i="2"/>
  <c r="H17" i="2"/>
  <c r="G17" i="2"/>
  <c r="E17" i="2"/>
  <c r="D17" i="2"/>
  <c r="C17" i="2"/>
  <c r="B17" i="2"/>
  <c r="R16" i="2"/>
  <c r="Q16" i="2"/>
  <c r="P16" i="2"/>
  <c r="O16" i="2"/>
  <c r="N16" i="2"/>
  <c r="M16" i="2"/>
  <c r="L16" i="2"/>
  <c r="K16" i="2"/>
  <c r="J16" i="2"/>
  <c r="I16" i="2"/>
  <c r="H16" i="2"/>
  <c r="G16" i="2"/>
  <c r="E16" i="2"/>
  <c r="D16" i="2"/>
  <c r="C16" i="2"/>
  <c r="B16" i="2"/>
  <c r="Q15" i="2"/>
  <c r="P15" i="2"/>
  <c r="O15" i="2"/>
  <c r="N15" i="2"/>
  <c r="M15" i="2"/>
  <c r="L15" i="2"/>
  <c r="K15" i="2"/>
  <c r="J15" i="2"/>
  <c r="I15" i="2"/>
  <c r="H15" i="2"/>
  <c r="G15" i="2"/>
  <c r="E15" i="2"/>
  <c r="D15" i="2"/>
  <c r="C15" i="2"/>
  <c r="B15" i="2"/>
  <c r="Q14" i="2"/>
  <c r="P14" i="2"/>
  <c r="O14" i="2"/>
  <c r="N14" i="2"/>
  <c r="M14" i="2"/>
  <c r="L14" i="2"/>
  <c r="K14" i="2"/>
  <c r="J14" i="2"/>
  <c r="I14" i="2"/>
  <c r="H14" i="2"/>
  <c r="G14" i="2"/>
  <c r="E14" i="2"/>
  <c r="D14" i="2"/>
  <c r="C14" i="2"/>
  <c r="B14" i="2"/>
  <c r="R13" i="2"/>
  <c r="Q13" i="2"/>
  <c r="P13" i="2"/>
  <c r="O13" i="2"/>
  <c r="N13" i="2"/>
  <c r="M13" i="2"/>
  <c r="L13" i="2"/>
  <c r="K13" i="2"/>
  <c r="J13" i="2"/>
  <c r="I13" i="2"/>
  <c r="H13" i="2"/>
  <c r="G13" i="2"/>
  <c r="E13" i="2"/>
  <c r="D13" i="2"/>
  <c r="C13" i="2"/>
  <c r="B13" i="2"/>
  <c r="Q12" i="2"/>
  <c r="P12" i="2"/>
  <c r="O12" i="2"/>
  <c r="N12" i="2"/>
  <c r="M12" i="2"/>
  <c r="L12" i="2"/>
  <c r="K12" i="2"/>
  <c r="J12" i="2"/>
  <c r="I12" i="2"/>
  <c r="H12" i="2"/>
  <c r="G12" i="2"/>
  <c r="E12" i="2"/>
  <c r="D12" i="2"/>
  <c r="C12" i="2"/>
  <c r="B12" i="2"/>
  <c r="Q11" i="2"/>
  <c r="P11" i="2"/>
  <c r="O11" i="2"/>
  <c r="N11" i="2"/>
  <c r="M11" i="2"/>
  <c r="L11" i="2"/>
  <c r="K11" i="2"/>
  <c r="J11" i="2"/>
  <c r="I11" i="2"/>
  <c r="H11" i="2"/>
  <c r="G11" i="2"/>
  <c r="E11" i="2"/>
  <c r="D11" i="2"/>
  <c r="C11" i="2"/>
  <c r="B11" i="2"/>
  <c r="D7" i="2"/>
  <c r="C7" i="2"/>
  <c r="B7" i="2"/>
  <c r="A7" i="2"/>
  <c r="R12" i="2" l="1"/>
  <c r="B35" i="11368"/>
  <c r="Y111" i="11369"/>
  <c r="Y111" i="1"/>
  <c r="R111" i="2" s="1"/>
  <c r="B25" i="11368"/>
  <c r="B45" i="11368"/>
  <c r="B50" i="11368" s="1"/>
  <c r="C45" i="11368" s="1"/>
  <c r="R14" i="2"/>
  <c r="T111" i="1"/>
  <c r="M111" i="2" s="1"/>
  <c r="O111" i="2"/>
  <c r="B68" i="11368"/>
  <c r="B13" i="11368"/>
  <c r="B19" i="11368" s="1"/>
  <c r="C10" i="11368" s="1"/>
  <c r="C65" i="11368"/>
  <c r="C68" i="11368" s="1"/>
  <c r="C5" i="11368"/>
  <c r="AG11" i="11369"/>
  <c r="B36" i="11368" l="1"/>
  <c r="C6" i="11368"/>
  <c r="C25" i="11368"/>
  <c r="C35" i="11368"/>
  <c r="C44" i="11368"/>
  <c r="C50" i="11368" s="1"/>
  <c r="C13" i="11368"/>
  <c r="C19" i="11368" s="1"/>
  <c r="C36" i="11368" l="1"/>
</calcChain>
</file>

<file path=xl/comments1.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text>
        <r>
          <rPr>
            <b/>
            <sz val="8"/>
            <color indexed="81"/>
            <rFont val="Tahoma"/>
            <family val="2"/>
          </rPr>
          <t>Current year's interest rate</t>
        </r>
        <r>
          <rPr>
            <sz val="8"/>
            <color indexed="81"/>
            <rFont val="Tahoma"/>
            <family val="2"/>
          </rPr>
          <t xml:space="preserve">
</t>
        </r>
      </text>
    </comment>
    <comment ref="Y8" authorId="2">
      <text>
        <r>
          <rPr>
            <sz val="8"/>
            <color indexed="81"/>
            <rFont val="Tahoma"/>
            <family val="2"/>
          </rPr>
          <t>Begin balance - Debt Repaid + Additional Principal Accrued</t>
        </r>
      </text>
    </comment>
    <comment ref="T111" authorId="2">
      <text>
        <r>
          <rPr>
            <sz val="8"/>
            <color indexed="81"/>
            <rFont val="Tahoma"/>
            <family val="2"/>
          </rPr>
          <t>Total Interest Paid / Total Begin Balance</t>
        </r>
      </text>
    </comment>
  </commentList>
</comments>
</file>

<file path=xl/comments2.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text>
        <r>
          <rPr>
            <b/>
            <sz val="8"/>
            <color indexed="81"/>
            <rFont val="Tahoma"/>
            <family val="2"/>
          </rPr>
          <t>Current year's coupon rate</t>
        </r>
      </text>
    </comment>
    <comment ref="Y8" authorId="2">
      <text>
        <r>
          <rPr>
            <sz val="8"/>
            <color indexed="81"/>
            <rFont val="Tahoma"/>
            <family val="2"/>
          </rPr>
          <t xml:space="preserve">Begin balance - Debt Repaid </t>
        </r>
      </text>
    </comment>
    <comment ref="T111" authorId="2">
      <text>
        <r>
          <rPr>
            <sz val="8"/>
            <color indexed="81"/>
            <rFont val="Tahoma"/>
            <family val="2"/>
          </rPr>
          <t>Total Coupon Paid / Total Begin Balance</t>
        </r>
      </text>
    </comment>
  </commentList>
</comments>
</file>

<file path=xl/sharedStrings.xml><?xml version="1.0" encoding="utf-8"?>
<sst xmlns="http://schemas.openxmlformats.org/spreadsheetml/2006/main" count="1165" uniqueCount="555">
  <si>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</si>
  <si>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</si>
  <si>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</si>
  <si>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</si>
  <si>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</si>
  <si>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</si>
  <si>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</si>
  <si>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</si>
  <si>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</si>
  <si>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</si>
  <si>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</si>
  <si>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</si>
  <si>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</si>
  <si>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</si>
  <si>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</si>
  <si>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</si>
  <si>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</si>
  <si>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</si>
  <si>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</si>
  <si>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</si>
  <si>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</si>
  <si>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</si>
  <si>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</si>
  <si>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</si>
  <si>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</si>
  <si>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</si>
  <si>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</si>
  <si>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</si>
  <si>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</si>
  <si>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</si>
  <si>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</si>
  <si>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</si>
  <si>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</si>
  <si>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</si>
  <si>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</si>
  <si>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</si>
  <si>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</si>
  <si>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</si>
  <si>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</si>
  <si>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</si>
  <si>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</si>
  <si>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</si>
  <si>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</si>
  <si>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</si>
  <si>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</si>
  <si>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</si>
  <si>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</si>
  <si>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</si>
  <si>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</si>
  <si>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</si>
  <si>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</si>
  <si>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</si>
  <si>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</si>
  <si>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</si>
  <si>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</si>
  <si>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</si>
  <si>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</si>
  <si>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</si>
  <si>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</si>
  <si>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</si>
  <si>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</si>
  <si>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</si>
  <si>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</si>
  <si>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</si>
  <si>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</si>
  <si>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</si>
  <si>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</si>
  <si>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</si>
  <si>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</si>
  <si>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</si>
  <si>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</si>
  <si>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</si>
  <si>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</si>
  <si>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</si>
  <si>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</si>
  <si>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</si>
  <si>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</si>
  <si>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</si>
  <si>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</si>
  <si>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</si>
  <si>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</si>
  <si>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</si>
  <si>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</si>
  <si>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</si>
  <si>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</si>
  <si>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</si>
  <si>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</si>
  <si>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</si>
  <si>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</si>
  <si>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</si>
  <si>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</si>
  <si>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</si>
  <si>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</si>
  <si>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</si>
  <si>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</si>
  <si>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</si>
  <si>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</si>
  <si>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</si>
  <si>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</si>
  <si>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</si>
  <si>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</si>
  <si>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</si>
  <si>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</si>
  <si>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</si>
  <si>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</si>
  <si>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</si>
  <si>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</si>
  <si>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</si>
  <si>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</si>
  <si>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</si>
  <si>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</si>
  <si>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</si>
  <si>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</si>
  <si>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</si>
  <si>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</si>
  <si>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</si>
  <si>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</si>
  <si>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</si>
  <si>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</si>
  <si>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</si>
  <si>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</si>
  <si>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</si>
  <si>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</si>
  <si>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</si>
  <si>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</si>
  <si>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</si>
  <si>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</si>
  <si>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</si>
  <si>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</si>
  <si>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</si>
  <si>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</si>
  <si>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</si>
  <si>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</si>
  <si>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</si>
  <si>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</si>
  <si>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</si>
  <si>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</si>
  <si>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</si>
  <si>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</si>
  <si>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</si>
  <si>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</si>
  <si>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</si>
  <si>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</si>
  <si>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</si>
  <si>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</si>
  <si>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</si>
  <si>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</si>
  <si>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</si>
  <si>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</si>
  <si>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</si>
  <si>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</si>
  <si>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</si>
  <si>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</si>
  <si>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</si>
  <si>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</si>
  <si>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</si>
  <si>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</si>
  <si>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</si>
  <si>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</si>
  <si>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</si>
  <si>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</si>
  <si>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</si>
  <si>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</si>
  <si>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</si>
  <si>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</si>
  <si>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</si>
  <si>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</si>
  <si>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</si>
  <si>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</si>
  <si>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</si>
  <si>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</si>
  <si>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</si>
  <si>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</si>
  <si>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</si>
  <si>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</si>
  <si>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</si>
  <si>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</si>
  <si>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</si>
  <si>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</si>
  <si>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</si>
  <si>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</si>
  <si>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</si>
  <si>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</si>
  <si>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</si>
  <si>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</si>
  <si>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</si>
  <si>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</si>
  <si>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</si>
  <si>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</si>
  <si>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</si>
  <si>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</si>
  <si>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</si>
  <si>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</si>
  <si>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</si>
  <si>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</si>
  <si>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</si>
  <si>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</si>
  <si>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</si>
  <si>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</si>
  <si>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</si>
  <si>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</si>
  <si>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</si>
  <si>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</si>
  <si>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</si>
  <si>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</si>
  <si>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</si>
  <si>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</si>
  <si>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</si>
  <si>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</si>
  <si>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</si>
  <si>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</si>
  <si>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</si>
  <si>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</si>
  <si>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</si>
  <si>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</si>
  <si>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</si>
  <si>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</si>
  <si>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</si>
  <si>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</si>
  <si>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</si>
  <si>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</si>
  <si>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</si>
  <si>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</si>
  <si>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</si>
  <si>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</si>
  <si>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</si>
  <si>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</si>
  <si>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</si>
  <si>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</si>
  <si>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</si>
  <si>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</si>
  <si>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</si>
  <si>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</si>
  <si>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</si>
  <si>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</si>
  <si>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</si>
  <si>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</si>
  <si>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</si>
  <si>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</si>
  <si>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</si>
  <si>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</si>
  <si>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</si>
  <si>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</si>
  <si>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</si>
  <si>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</si>
  <si>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</si>
  <si>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</si>
  <si>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</si>
  <si>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</si>
  <si>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</si>
  <si>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</si>
  <si>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</si>
  <si>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</si>
  <si>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</si>
  <si>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</si>
  <si>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</si>
  <si>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</si>
  <si>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</si>
  <si>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</si>
  <si>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</si>
  <si>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</si>
  <si>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</si>
  <si>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</si>
  <si>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</si>
  <si>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</si>
  <si>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</si>
  <si>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</si>
  <si>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</si>
  <si>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</si>
  <si>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</si>
  <si>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</si>
  <si>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</si>
  <si>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</si>
  <si>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</si>
  <si>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</si>
  <si>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</si>
  <si>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</si>
  <si>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</si>
  <si>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</si>
  <si>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</si>
  <si>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</si>
  <si>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</si>
  <si>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</si>
  <si>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</si>
  <si>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</si>
  <si>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</si>
  <si>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</si>
  <si>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</si>
  <si>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</si>
  <si>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</si>
  <si>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</si>
  <si>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</si>
  <si>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</si>
  <si>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</si>
  <si>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</si>
  <si>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</si>
  <si>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</si>
  <si>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</si>
  <si>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</si>
  <si>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</si>
  <si>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</si>
  <si>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</si>
  <si>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</si>
  <si>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</si>
  <si>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</si>
  <si>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</si>
  <si>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</si>
  <si>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</si>
  <si>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</si>
  <si>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</si>
  <si>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</si>
  <si>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</si>
  <si>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</si>
  <si>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</si>
  <si>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</si>
  <si>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</si>
  <si>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</si>
  <si>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</si>
  <si>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</si>
  <si>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</si>
  <si>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</si>
  <si>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</si>
  <si>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</si>
  <si>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</si>
  <si>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</si>
  <si>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</si>
  <si>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</si>
  <si>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</si>
  <si>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</si>
  <si>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</si>
  <si>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</si>
  <si>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</si>
  <si>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</si>
  <si>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</si>
  <si>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</si>
  <si>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</si>
  <si>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</si>
  <si>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</si>
  <si>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</si>
  <si>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</si>
  <si>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</si>
  <si>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</si>
  <si>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</si>
  <si>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</si>
  <si>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</si>
  <si>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</si>
  <si>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</si>
  <si>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</si>
  <si>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</si>
  <si>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</si>
  <si>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</si>
  <si>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</si>
  <si>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</si>
  <si>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</si>
  <si>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</si>
  <si>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</si>
  <si>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</si>
  <si>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</si>
  <si>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</si>
  <si>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</si>
  <si>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</si>
  <si>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</si>
  <si>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</si>
  <si>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</si>
  <si>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</si>
  <si>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</si>
  <si>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</si>
  <si>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</si>
  <si>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</si>
  <si>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</si>
  <si>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</si>
  <si>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</si>
  <si>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</si>
  <si>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</si>
  <si>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</si>
  <si>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</si>
  <si>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</si>
  <si>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</si>
  <si>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</si>
  <si>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</si>
  <si>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</si>
  <si>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</si>
  <si>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</si>
  <si>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</si>
  <si>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</si>
  <si>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</si>
  <si>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</si>
  <si>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</si>
  <si>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</si>
  <si>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</si>
  <si>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</si>
  <si>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</si>
  <si>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</si>
  <si>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</si>
  <si>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</si>
  <si>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</si>
  <si>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</si>
  <si>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</si>
  <si>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</si>
  <si>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</si>
  <si>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</si>
  <si>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</si>
  <si>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</si>
  <si>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</si>
  <si>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</si>
  <si>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</si>
  <si>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</si>
  <si>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</si>
  <si>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</si>
  <si>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</si>
  <si>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</si>
  <si>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</si>
  <si>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</si>
  <si>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</si>
  <si>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</si>
  <si>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</si>
  <si>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</si>
  <si>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</si>
  <si>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</si>
  <si>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</si>
  <si>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</si>
  <si>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</si>
  <si>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</si>
  <si>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</si>
  <si>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</si>
  <si>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</si>
  <si>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</si>
  <si>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</si>
  <si>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</si>
  <si>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</si>
  <si>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</si>
  <si>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</si>
  <si>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</si>
  <si>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</si>
  <si>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</si>
  <si>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</si>
  <si>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</si>
  <si>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</si>
  <si>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</si>
  <si>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</si>
  <si>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</si>
  <si>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</si>
  <si>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</si>
  <si>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</si>
  <si>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</si>
  <si>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</si>
  <si>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</si>
  <si>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</si>
  <si>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</si>
  <si>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</si>
  <si>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</si>
  <si>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</si>
  <si>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</si>
  <si>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</si>
  <si>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</si>
  <si>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</si>
  <si>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</si>
  <si>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</si>
  <si>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</si>
  <si>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</si>
  <si>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</si>
  <si>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</si>
  <si>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</si>
  <si>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</si>
  <si>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</si>
  <si>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</si>
  <si>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</si>
  <si>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</si>
  <si>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</si>
  <si>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</si>
  <si>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</si>
  <si>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</si>
  <si>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</si>
  <si>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</si>
  <si>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</si>
  <si>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</si>
  <si>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</si>
  <si>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</si>
  <si>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</si>
  <si>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</si>
  <si>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</si>
  <si>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</si>
  <si>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</si>
  <si>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</si>
  <si>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</si>
  <si>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</si>
  <si>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</si>
  <si>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</si>
  <si>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</si>
  <si>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</si>
  <si>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</si>
  <si>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</si>
  <si>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</si>
  <si>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</si>
  <si>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</si>
  <si>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</si>
  <si>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</si>
  <si>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</si>
  <si>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</si>
  <si>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</si>
  <si>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</si>
  <si>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</si>
  <si>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</si>
  <si>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</si>
  <si>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</si>
  <si>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</si>
  <si>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</si>
  <si>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</si>
  <si>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</si>
  <si>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</si>
  <si>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</si>
  <si>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</si>
  <si>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</si>
  <si>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</si>
  <si>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</si>
  <si>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</si>
  <si>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</si>
  <si>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</si>
  <si>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</si>
  <si>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</si>
  <si>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</si>
  <si>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</si>
  <si>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</si>
  <si>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</si>
  <si>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</si>
  <si>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</si>
  <si>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</si>
  <si>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</si>
  <si>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</si>
  <si>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</si>
  <si>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</si>
  <si>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</si>
  <si>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</si>
  <si>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</si>
  <si>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</si>
  <si>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</si>
  <si>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</si>
  <si>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</si>
  <si>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</si>
  <si>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</si>
  <si>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</si>
  <si>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</si>
  <si>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</si>
  <si>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</si>
  <si>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</si>
  <si>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</si>
  <si>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</si>
  <si>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</si>
  <si>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</si>
  <si>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</si>
  <si>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</si>
  <si>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</si>
  <si>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</si>
  <si>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</si>
  <si>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Q3 Jan-Mar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</si>
</sst>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s>
  <cellStyleXfs count="1">
    <xf numFmtId="0" fontId="0" fillId="0" borderId="0"/>
  </cellStyleXfs>
  <cellXfs count="107">
    <xf numFmtId="0" fontId="0" fillId="0" borderId="0" xfId="0"/>
    <xf numFmtId="0" fontId="2" fillId="2" borderId="1" xfId="0" applyFont="1" applyFill="1" applyBorder="1" applyProtection="1">
      <protection locked="0"/>
    </xf>
    <xf numFmtId="3" fontId="0" fillId="0" borderId="0" xfId="0" applyNumberFormat="1"/>
    <xf numFmtId="0" fontId="4" fillId="0" borderId="0" xfId="0" applyFont="1"/>
    <xf numFmtId="0" fontId="0" fillId="0" borderId="0" xfId="0" applyProtection="1">
      <protection locked="0"/>
    </xf>
    <xf numFmtId="0" fontId="6" fillId="0" borderId="0" xfId="0" applyFont="1"/>
    <xf numFmtId="0" fontId="2" fillId="0" borderId="0" xfId="0" applyFont="1" applyAlignment="1">
      <alignment wrapText="1"/>
    </xf>
    <xf numFmtId="0" fontId="7" fillId="0" borderId="0" xfId="0" applyFont="1"/>
    <xf numFmtId="0" fontId="7" fillId="0" borderId="0" xfId="0" applyFont="1" applyAlignment="1" applyProtection="1">
      <alignment horizontal="left" vertical="center" wrapText="1"/>
      <protection locked="0"/>
    </xf>
    <xf numFmtId="0" fontId="8" fillId="0" borderId="0" xfId="0" applyFont="1"/>
    <xf numFmtId="0" fontId="8" fillId="0" borderId="0" xfId="0" applyFont="1" applyAlignment="1">
      <alignment horizontal="left" vertical="center" wrapText="1"/>
    </xf>
    <xf numFmtId="2"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wrapText="1"/>
    </xf>
    <xf numFmtId="0" fontId="4" fillId="0" borderId="2" xfId="0" applyFont="1" applyBorder="1"/>
    <xf numFmtId="0" fontId="4" fillId="0" borderId="2" xfId="0" applyFont="1" applyBorder="1" applyAlignment="1">
      <alignment horizontal="right"/>
    </xf>
    <xf numFmtId="0" fontId="2" fillId="0" borderId="2" xfId="0" applyFont="1" applyBorder="1" applyAlignment="1">
      <alignment wrapText="1"/>
    </xf>
    <xf numFmtId="3" fontId="0" fillId="0" borderId="2" xfId="0" applyNumberFormat="1" applyBorder="1"/>
    <xf numFmtId="9" fontId="0" fillId="0" borderId="2" xfId="0" applyNumberFormat="1" applyBorder="1"/>
    <xf numFmtId="0" fontId="3" fillId="0" borderId="2" xfId="0" applyFont="1" applyFill="1" applyBorder="1" applyAlignment="1">
      <alignment wrapText="1"/>
    </xf>
    <xf numFmtId="3" fontId="4" fillId="0" borderId="2" xfId="0" applyNumberFormat="1" applyFont="1" applyBorder="1"/>
    <xf numFmtId="9" fontId="4" fillId="0" borderId="2" xfId="0" applyNumberFormat="1" applyFont="1" applyBorder="1"/>
    <xf numFmtId="0" fontId="7" fillId="0" borderId="0" xfId="0" applyFont="1" applyAlignment="1">
      <alignment horizontal="left" vertical="center" wrapText="1"/>
    </xf>
    <xf numFmtId="14" fontId="7" fillId="0" borderId="0" xfId="0" applyNumberFormat="1" applyFont="1" applyAlignment="1">
      <alignment horizontal="left" vertical="center" wrapText="1"/>
    </xf>
    <xf numFmtId="2" fontId="7" fillId="0" borderId="0" xfId="0" applyNumberFormat="1" applyFont="1" applyAlignment="1">
      <alignment horizontal="right" vertical="center" wrapText="1"/>
    </xf>
    <xf numFmtId="0" fontId="5" fillId="0" borderId="0" xfId="0" applyFont="1" applyAlignment="1">
      <alignment wrapText="1"/>
    </xf>
    <xf numFmtId="0" fontId="2" fillId="2" borderId="3" xfId="0" applyFont="1" applyFill="1" applyBorder="1" applyProtection="1">
      <protection locked="0"/>
    </xf>
    <xf numFmtId="0" fontId="6" fillId="0" borderId="0" xfId="0" applyFont="1" applyBorder="1"/>
    <xf numFmtId="0" fontId="8" fillId="0" borderId="0" xfId="0" applyFont="1" applyBorder="1" applyAlignment="1">
      <alignment horizontal="left" vertical="center" wrapText="1"/>
    </xf>
    <xf numFmtId="0" fontId="0" fillId="0" borderId="0" xfId="0" applyBorder="1"/>
    <xf numFmtId="0" fontId="3" fillId="3" borderId="4" xfId="0" applyFont="1" applyFill="1" applyBorder="1" applyProtection="1">
      <protection locked="0"/>
    </xf>
    <xf numFmtId="0" fontId="12" fillId="0" borderId="0" xfId="0" applyFont="1"/>
    <xf numFmtId="0" fontId="13" fillId="0" borderId="0" xfId="0" applyFont="1"/>
    <xf numFmtId="14" fontId="7" fillId="0" borderId="0" xfId="0" applyNumberFormat="1" applyFont="1" applyAlignment="1" applyProtection="1">
      <alignment horizontal="left" vertical="center" wrapText="1"/>
      <protection locked="0"/>
    </xf>
    <xf numFmtId="1" fontId="7" fillId="0" borderId="0" xfId="0" applyNumberFormat="1" applyFont="1" applyAlignment="1" applyProtection="1">
      <alignment horizontal="left" vertical="center" wrapText="1"/>
    </xf>
    <xf numFmtId="3" fontId="7" fillId="0" borderId="0" xfId="0" applyNumberFormat="1" applyFont="1" applyFill="1" applyBorder="1" applyAlignment="1" applyProtection="1">
      <alignment horizontal="right" vertical="center" wrapText="1"/>
      <protection locked="0"/>
    </xf>
    <xf numFmtId="0" fontId="2" fillId="2" borderId="1" xfId="0" applyFont="1" applyFill="1" applyBorder="1" applyProtection="1"/>
    <xf numFmtId="0" fontId="0" fillId="0" borderId="0" xfId="0" applyAlignment="1">
      <alignment horizontal="left" indent="1"/>
    </xf>
    <xf numFmtId="14" fontId="7" fillId="0" borderId="0" xfId="0" applyNumberFormat="1" applyFont="1" applyAlignment="1" applyProtection="1">
      <alignment horizontal="left" vertical="center" wrapText="1"/>
    </xf>
    <xf numFmtId="0" fontId="0" fillId="0" borderId="0" xfId="0" applyAlignment="1">
      <alignment wrapText="1"/>
    </xf>
    <xf numFmtId="0" fontId="15" fillId="0" borderId="0" xfId="0" applyFont="1" applyAlignment="1">
      <alignment horizontal="center"/>
    </xf>
    <xf numFmtId="14" fontId="0" fillId="0" borderId="0" xfId="0" applyNumberFormat="1"/>
    <xf numFmtId="0" fontId="18" fillId="0" borderId="0" xfId="0" applyFont="1"/>
    <xf numFmtId="0" fontId="19" fillId="0" borderId="0" xfId="0" applyFont="1"/>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23" fillId="0" borderId="5" xfId="0" applyFont="1" applyBorder="1" applyAlignment="1">
      <alignment vertical="top" wrapText="1"/>
    </xf>
    <xf numFmtId="0" fontId="24" fillId="0" borderId="6" xfId="0" applyFont="1" applyBorder="1" applyAlignment="1">
      <alignment vertical="top" wrapText="1"/>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23" fillId="0" borderId="8" xfId="0" applyFont="1" applyBorder="1" applyAlignment="1">
      <alignment horizontal="left" vertical="top" wrapText="1" indent="2"/>
    </xf>
    <xf numFmtId="0" fontId="0" fillId="0" borderId="6" xfId="0" applyBorder="1" applyAlignment="1">
      <alignment vertical="top" wrapText="1"/>
    </xf>
    <xf numFmtId="0" fontId="23" fillId="4" borderId="5" xfId="0" applyFont="1" applyFill="1" applyBorder="1" applyAlignment="1">
      <alignment vertical="top" wrapText="1"/>
    </xf>
    <xf numFmtId="0" fontId="17" fillId="4" borderId="6" xfId="0" applyFont="1" applyFill="1" applyBorder="1" applyAlignment="1">
      <alignment vertical="top" wrapText="1"/>
    </xf>
    <xf numFmtId="0" fontId="23" fillId="4" borderId="9" xfId="0" applyFont="1" applyFill="1" applyBorder="1" applyAlignment="1">
      <alignment vertical="top" wrapText="1"/>
    </xf>
    <xf numFmtId="0" fontId="17" fillId="0" borderId="0" xfId="0" applyFont="1"/>
    <xf numFmtId="0" fontId="23" fillId="5" borderId="10" xfId="0" applyFont="1" applyFill="1" applyBorder="1" applyAlignment="1">
      <alignment vertical="top" wrapText="1"/>
    </xf>
    <xf numFmtId="0" fontId="17" fillId="5" borderId="11" xfId="0" applyFont="1" applyFill="1" applyBorder="1" applyAlignment="1">
      <alignment vertical="top" wrapText="1"/>
    </xf>
    <xf numFmtId="0" fontId="23" fillId="5" borderId="5" xfId="0" applyFont="1" applyFill="1" applyBorder="1" applyAlignment="1">
      <alignment vertical="top" wrapText="1"/>
    </xf>
    <xf numFmtId="0" fontId="17" fillId="5" borderId="6" xfId="0" applyFont="1" applyFill="1" applyBorder="1" applyAlignment="1">
      <alignment vertical="top" wrapText="1"/>
    </xf>
    <xf numFmtId="0" fontId="17" fillId="0" borderId="10" xfId="0" applyFont="1" applyBorder="1" applyAlignment="1">
      <alignment vertical="top" wrapText="1"/>
    </xf>
    <xf numFmtId="0" fontId="24" fillId="0" borderId="0" xfId="0" applyFont="1"/>
    <xf numFmtId="0" fontId="7" fillId="0" borderId="0" xfId="0" applyFont="1" applyAlignment="1">
      <alignment wrapText="1"/>
    </xf>
    <xf numFmtId="0" fontId="0" fillId="0" borderId="0" xfId="0" applyAlignment="1" applyProtection="1">
      <alignment wrapText="1"/>
      <protection locked="0"/>
    </xf>
    <xf numFmtId="0" fontId="12" fillId="0" borderId="0" xfId="0" applyFont="1" applyAlignment="1">
      <alignment wrapText="1"/>
    </xf>
    <xf numFmtId="0" fontId="27" fillId="0" borderId="0" xfId="0" applyFont="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6" fillId="1" borderId="0" xfId="0" applyFont="1" applyFill="1" applyAlignment="1">
      <alignment horizontal="justify"/>
    </xf>
    <xf numFmtId="0" fontId="17" fillId="0" borderId="0" xfId="0" applyFont="1" applyAlignment="1">
      <alignment horizontal="justify"/>
    </xf>
    <xf numFmtId="0" fontId="14" fillId="0" borderId="0" xfId="0" applyFont="1" applyAlignment="1">
      <alignment horizontal="center"/>
    </xf>
    <xf numFmtId="0" fontId="15" fillId="0" borderId="0" xfId="0" applyFont="1" applyAlignment="1">
      <alignment horizontal="center"/>
    </xf>
    <xf numFmtId="0" fontId="17" fillId="0" borderId="0" xfId="0" applyFont="1"/>
    <xf numFmtId="0" fontId="18" fillId="0" borderId="19" xfId="0" applyFont="1" applyBorder="1"/>
    <xf numFmtId="0" fontId="17" fillId="0" borderId="7" xfId="0" applyFont="1" applyBorder="1" applyAlignment="1">
      <alignment vertical="top" wrapText="1"/>
    </xf>
    <xf numFmtId="0" fontId="17" fillId="0" borderId="16" xfId="0" applyFont="1" applyBorder="1" applyAlignment="1">
      <alignment vertical="top" wrapText="1"/>
    </xf>
    <xf numFmtId="0" fontId="17" fillId="0" borderId="20" xfId="0" applyFont="1" applyBorder="1" applyAlignment="1">
      <alignment vertical="top" wrapText="1"/>
    </xf>
    <xf numFmtId="0" fontId="20" fillId="0" borderId="0" xfId="0" applyFont="1" applyAlignment="1">
      <alignment horizontal="left"/>
    </xf>
    <xf numFmtId="0" fontId="20" fillId="0" borderId="0" xfId="0" applyFont="1" applyAlignment="1">
      <alignment horizontal="justify"/>
    </xf>
    <xf numFmtId="0" fontId="17" fillId="0" borderId="0" xfId="0" applyFont="1" applyAlignment="1">
      <alignment horizontal="left"/>
    </xf>
    <xf numFmtId="0" fontId="22" fillId="0" borderId="0" xfId="0" applyFont="1" applyAlignment="1">
      <alignment horizontal="center"/>
    </xf>
    <xf numFmtId="0" fontId="18" fillId="0" borderId="0" xfId="0" applyFont="1"/>
    <xf numFmtId="0" fontId="19" fillId="0" borderId="0" xfId="0" applyFont="1"/>
    <xf numFmtId="0" fontId="18" fillId="4" borderId="12"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7" fillId="4" borderId="7" xfId="0" applyFont="1" applyFill="1" applyBorder="1" applyAlignment="1">
      <alignment vertical="top" wrapText="1"/>
    </xf>
    <xf numFmtId="0" fontId="17" fillId="4" borderId="16" xfId="0" applyFont="1" applyFill="1" applyBorder="1" applyAlignment="1">
      <alignment vertical="top" wrapText="1"/>
    </xf>
    <xf numFmtId="0" fontId="17" fillId="0" borderId="0" xfId="0" applyFont="1" applyAlignment="1"/>
    <xf numFmtId="0" fontId="17" fillId="0" borderId="0" xfId="0" applyFont="1" applyAlignment="1">
      <alignment wrapText="1"/>
    </xf>
    <xf numFmtId="0" fontId="26" fillId="0" borderId="0" xfId="0" applyFont="1" applyAlignment="1">
      <alignment wrapText="1"/>
    </xf>
    <xf numFmtId="0" fontId="17" fillId="0" borderId="9" xfId="0" applyFont="1" applyBorder="1" applyAlignment="1">
      <alignment vertical="top" wrapText="1"/>
    </xf>
    <xf numFmtId="0" fontId="17" fillId="0" borderId="5" xfId="0" applyFont="1" applyBorder="1" applyAlignment="1">
      <alignment vertical="top" wrapText="1"/>
    </xf>
    <xf numFmtId="0" fontId="17" fillId="4" borderId="17" xfId="0" applyFont="1" applyFill="1" applyBorder="1" applyAlignment="1">
      <alignment vertical="top" wrapText="1"/>
    </xf>
    <xf numFmtId="0" fontId="17" fillId="4" borderId="18" xfId="0" applyFont="1" applyFill="1" applyBorder="1" applyAlignment="1">
      <alignment vertical="top" wrapText="1"/>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Debt Type</a:t>
            </a:r>
          </a:p>
        </c:rich>
      </c:tx>
      <c:layout>
        <c:manualLayout>
          <c:xMode val="edge"/>
          <c:yMode val="edge"/>
          <c:x val="0.13392880577427821"/>
          <c:y val="2.090592334494774E-2"/>
        </c:manualLayout>
      </c:layout>
      <c:overlay val="0"/>
      <c:spPr>
        <a:noFill/>
        <a:ln w="25400">
          <a:noFill/>
        </a:ln>
      </c:spPr>
    </c:title>
    <c:autoTitleDeleted val="0"/>
    <c:plotArea>
      <c:layout>
        <c:manualLayout>
          <c:layoutTarget val="inner"/>
          <c:xMode val="edge"/>
          <c:yMode val="edge"/>
          <c:x val="8.035723043957349E-2"/>
          <c:y val="0.14285714285714363"/>
          <c:w val="0.20982165725888577"/>
          <c:h val="0.32752613240418132"/>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395"/>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25" b="1" i="0" u="none" strike="noStrike" baseline="0">
                <a:solidFill>
                  <a:srgbClr val="000000"/>
                </a:solidFill>
                <a:latin typeface="Arial"/>
                <a:ea typeface="Arial"/>
                <a:cs typeface="Arial"/>
              </a:defRPr>
            </a:pPr>
            <a:r>
              <a:rPr lang="en-ZA"/>
              <a:t>Borrowing Source</a:t>
            </a:r>
          </a:p>
        </c:rich>
      </c:tx>
      <c:layout>
        <c:manualLayout>
          <c:xMode val="edge"/>
          <c:yMode val="edge"/>
          <c:x val="7.3660714285714302E-2"/>
          <c:y val="2.0833333333333412E-2"/>
        </c:manualLayout>
      </c:layout>
      <c:overlay val="0"/>
      <c:spPr>
        <a:noFill/>
        <a:ln w="25400">
          <a:noFill/>
        </a:ln>
      </c:spPr>
    </c:title>
    <c:autoTitleDeleted val="0"/>
    <c:plotArea>
      <c:layout>
        <c:manualLayout>
          <c:layoutTarget val="inner"/>
          <c:xMode val="edge"/>
          <c:yMode val="edge"/>
          <c:x val="8.035723043957349E-2"/>
          <c:y val="0.14583382783280391"/>
          <c:w val="0.20089307609893373"/>
          <c:h val="0.31250105964172226"/>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43E-2"/>
          <c:w val="0.61383998875140611"/>
          <c:h val="0.972225503062117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900" b="1" i="0" u="none" strike="noStrike" baseline="0">
                <a:solidFill>
                  <a:srgbClr val="000000"/>
                </a:solidFill>
                <a:latin typeface="Arial"/>
                <a:ea typeface="Arial"/>
                <a:cs typeface="Arial"/>
              </a:defRPr>
            </a:pPr>
            <a:r>
              <a:rPr lang="en-ZA"/>
              <a:t>Enhancement Feature</a:t>
            </a:r>
          </a:p>
        </c:rich>
      </c:tx>
      <c:layout>
        <c:manualLayout>
          <c:xMode val="edge"/>
          <c:yMode val="edge"/>
          <c:x val="4.9107142857142912E-2"/>
          <c:y val="3.1141868512110888E-2"/>
        </c:manualLayout>
      </c:layout>
      <c:overlay val="0"/>
      <c:spPr>
        <a:noFill/>
        <a:ln w="25400">
          <a:noFill/>
        </a:ln>
      </c:spPr>
    </c:title>
    <c:autoTitleDeleted val="0"/>
    <c:plotArea>
      <c:layout>
        <c:manualLayout>
          <c:layoutTarget val="inner"/>
          <c:xMode val="edge"/>
          <c:yMode val="edge"/>
          <c:x val="8.035723043957349E-2"/>
          <c:y val="0.17647088639247488"/>
          <c:w val="0.18973234964899383"/>
          <c:h val="0.29411814398745889"/>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45E-2"/>
          <c:w val="0.61383998875140611"/>
          <c:h val="0.968859947869838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1000" b="1" i="0" u="none" strike="noStrike" baseline="0">
                <a:solidFill>
                  <a:srgbClr val="000000"/>
                </a:solidFill>
                <a:latin typeface="Arial"/>
                <a:ea typeface="Arial"/>
                <a:cs typeface="Arial"/>
              </a:defRPr>
            </a:pPr>
            <a:r>
              <a:rPr lang="en-ZA"/>
              <a:t>Debt Raised for</a:t>
            </a:r>
          </a:p>
        </c:rich>
      </c:tx>
      <c:layout>
        <c:manualLayout>
          <c:xMode val="edge"/>
          <c:yMode val="edge"/>
          <c:x val="0.10244988864142535"/>
          <c:y val="3.1034482758620696E-2"/>
        </c:manualLayout>
      </c:layout>
      <c:overlay val="0"/>
      <c:spPr>
        <a:noFill/>
        <a:ln w="25400">
          <a:noFill/>
        </a:ln>
      </c:spPr>
    </c:title>
    <c:autoTitleDeleted val="0"/>
    <c:plotArea>
      <c:layout>
        <c:manualLayout>
          <c:layoutTarget val="inner"/>
          <c:xMode val="edge"/>
          <c:yMode val="edge"/>
          <c:x val="9.5768374164811182E-2"/>
          <c:y val="0.16206896551724198"/>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numFmt formatCode="0%" sourceLinked="0"/>
            <c:spPr>
              <a:noFill/>
              <a:ln w="25400">
                <a:noFill/>
              </a:ln>
            </c:spPr>
            <c:txPr>
              <a:bodyPr/>
              <a:lstStyle/>
              <a:p>
                <a:pPr>
                  <a:defRPr lang="en-ZA"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406"/>
          <c:y val="1.7241379310344827E-2"/>
          <c:w val="0.61247216035634544"/>
          <c:h val="0.96551724137931028"/>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93"/>
  <sheetViews>
    <sheetView tabSelected="1" view="pageBreakPreview" zoomScale="90" zoomScaleNormal="100" zoomScaleSheetLayoutView="90" workbookViewId="0">
      <pane xSplit="7" ySplit="10" topLeftCell="H11" activePane="bottomRight" state="frozen"/>
      <selection pane="topRight" activeCell="H1" sqref="H1"/>
      <selection pane="bottomLeft" activeCell="A11" sqref="A11"/>
      <selection pane="bottomRight" activeCell="C7" sqref="C7"/>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42578125" style="33" customWidth="1"/>
    <col min="6" max="6" width="5" style="33" customWidth="1"/>
    <col min="7" max="7" width="11.28515625" customWidth="1"/>
    <col min="8" max="10" width="9" customWidth="1"/>
    <col min="11" max="11" width="34.28515625" bestFit="1" customWidth="1"/>
    <col min="12" max="12" width="29.28515625" bestFit="1" customWidth="1"/>
    <col min="13" max="13" width="23" customWidth="1"/>
    <col min="14" max="14" width="38.85546875" bestFit="1" customWidth="1"/>
    <col min="15" max="15" width="36.140625" bestFit="1" customWidth="1"/>
    <col min="16" max="16" width="28.140625" customWidth="1"/>
    <col min="17" max="17" width="17.140625" customWidth="1"/>
    <col min="18" max="18" width="10.42578125" customWidth="1"/>
    <col min="19" max="19" width="15.28515625" customWidth="1"/>
    <col min="20"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
      <c r="A7" s="1" t="s">
        <v>92</v>
      </c>
      <c r="B7" s="1">
        <v>2019</v>
      </c>
      <c r="C7" s="30" t="s">
        <v>554</v>
      </c>
      <c r="D7" s="34" t="s">
        <v>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+V11-W11+X11</f>
        <v>0</v>
      </c>
      <c r="Z11" s="6" t="s">
        <v>43</v>
      </c>
      <c r="AA11" s="6" t="s">
        <v>44</v>
      </c>
      <c r="AB11" s="6" t="s">
        <v>45</v>
      </c>
      <c r="AC11" s="6" t="s">
        <v>46</v>
      </c>
      <c r="AD11" s="6" t="s">
        <v>47</v>
      </c>
      <c r="AE11" s="4">
        <v>2004</v>
      </c>
      <c r="AF11" s="74" t="s">
        <v>541</v>
      </c>
      <c r="AG11" t="str">
        <f>CONCATENATE(A7,"_BM_",B7,"_",LEFT(C7,2))</f>
        <v>DC16_BM_2019_Q3</v>
      </c>
      <c r="AH11" s="35" t="s">
        <v>436</v>
      </c>
      <c r="AI11" s="35" t="s">
        <v>375</v>
      </c>
      <c r="AJ11" s="35" t="s">
        <v>377</v>
      </c>
      <c r="AK11" s="6" t="s">
        <v>46</v>
      </c>
    </row>
    <row r="12" spans="1:38" ht="12.95" customHeight="1" x14ac:dyDescent="0.2">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5" customHeight="1" x14ac:dyDescent="0.2">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5" customHeight="1" x14ac:dyDescent="0.2">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v>0</v>
      </c>
      <c r="Z14" s="6" t="s">
        <v>71</v>
      </c>
      <c r="AA14" s="6" t="s">
        <v>59</v>
      </c>
      <c r="AB14" s="6" t="s">
        <v>60</v>
      </c>
      <c r="AC14" s="6" t="s">
        <v>61</v>
      </c>
      <c r="AD14" s="6" t="s">
        <v>62</v>
      </c>
      <c r="AE14" s="4">
        <v>2007</v>
      </c>
      <c r="AF14" s="74" t="s">
        <v>87</v>
      </c>
      <c r="AJ14" s="35" t="s">
        <v>429</v>
      </c>
      <c r="AK14" s="6" t="s">
        <v>51</v>
      </c>
      <c r="AL14" s="35" t="s">
        <v>386</v>
      </c>
    </row>
    <row r="15" spans="1:38" ht="12.95" customHeight="1" x14ac:dyDescent="0.2">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v>0</v>
      </c>
      <c r="Z15" s="6" t="s">
        <v>73</v>
      </c>
      <c r="AA15" s="7" t="s">
        <v>434</v>
      </c>
      <c r="AB15" s="6" t="s">
        <v>64</v>
      </c>
      <c r="AC15" s="6" t="s">
        <v>65</v>
      </c>
      <c r="AD15" s="6" t="s">
        <v>66</v>
      </c>
      <c r="AE15" s="4">
        <v>2008</v>
      </c>
      <c r="AF15" s="74" t="s">
        <v>88</v>
      </c>
      <c r="AK15" s="6" t="s">
        <v>51</v>
      </c>
      <c r="AL15" s="35" t="s">
        <v>387</v>
      </c>
    </row>
    <row r="16" spans="1:38" ht="12.95" customHeight="1" x14ac:dyDescent="0.2">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5" customHeight="1" x14ac:dyDescent="0.2">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5" customHeight="1" x14ac:dyDescent="0.2">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5" customHeight="1" x14ac:dyDescent="0.2">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5" customHeight="1" x14ac:dyDescent="0.2">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5" customHeight="1" x14ac:dyDescent="0.2">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5" customHeight="1" x14ac:dyDescent="0.2">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5" customHeight="1" x14ac:dyDescent="0.2">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5" customHeight="1" x14ac:dyDescent="0.2">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5" customHeight="1" x14ac:dyDescent="0.2">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5" customHeight="1" x14ac:dyDescent="0.2">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5" customHeight="1" x14ac:dyDescent="0.2">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74" t="s">
        <v>181</v>
      </c>
      <c r="AL111" s="36"/>
    </row>
    <row r="112" spans="1:38" s="3" customFormat="1" x14ac:dyDescent="0.2">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
      <c r="AF113" s="74" t="s">
        <v>524</v>
      </c>
    </row>
    <row r="114" spans="1:32" ht="12.75" customHeight="1" x14ac:dyDescent="0.2">
      <c r="A114" s="3"/>
      <c r="N114" s="3"/>
      <c r="AF114" s="74" t="s">
        <v>525</v>
      </c>
    </row>
    <row r="115" spans="1:32" ht="12.75" customHeight="1" x14ac:dyDescent="0.2">
      <c r="A115" s="41"/>
      <c r="N115" s="41"/>
      <c r="AF115" s="74" t="s">
        <v>529</v>
      </c>
    </row>
    <row r="116" spans="1:32" ht="12.75" customHeight="1" x14ac:dyDescent="0.2">
      <c r="A116" s="41"/>
      <c r="N116" s="41"/>
      <c r="AF116" s="74" t="s">
        <v>530</v>
      </c>
    </row>
    <row r="117" spans="1:32" x14ac:dyDescent="0.2">
      <c r="A117" s="41"/>
      <c r="N117" s="41"/>
      <c r="AF117" s="74" t="s">
        <v>531</v>
      </c>
    </row>
    <row r="118" spans="1:32" x14ac:dyDescent="0.2">
      <c r="A118" s="41"/>
      <c r="N118" s="41"/>
      <c r="AF118" s="74" t="s">
        <v>534</v>
      </c>
    </row>
    <row r="119" spans="1:32" x14ac:dyDescent="0.2">
      <c r="A119" s="41"/>
      <c r="N119" s="41"/>
      <c r="AF119" s="74" t="s">
        <v>535</v>
      </c>
    </row>
    <row r="120" spans="1:32" x14ac:dyDescent="0.2">
      <c r="A120" s="41"/>
      <c r="N120" s="41"/>
      <c r="AF120" s="74" t="s">
        <v>536</v>
      </c>
    </row>
    <row r="121" spans="1:32" x14ac:dyDescent="0.2">
      <c r="A121" s="3"/>
      <c r="N121" s="3"/>
      <c r="AF121" s="74" t="s">
        <v>537</v>
      </c>
    </row>
    <row r="122" spans="1:32" x14ac:dyDescent="0.2">
      <c r="A122" s="41"/>
      <c r="N122" s="41"/>
      <c r="AF122" s="74" t="s">
        <v>549</v>
      </c>
    </row>
    <row r="123" spans="1:32" x14ac:dyDescent="0.2">
      <c r="A123" s="41"/>
      <c r="N123" s="41"/>
      <c r="AF123" s="74" t="s">
        <v>539</v>
      </c>
    </row>
    <row r="124" spans="1:32" x14ac:dyDescent="0.2">
      <c r="A124" s="41"/>
      <c r="N124" s="41"/>
      <c r="AF124" s="74" t="s">
        <v>540</v>
      </c>
    </row>
    <row r="125" spans="1:32" x14ac:dyDescent="0.2">
      <c r="A125" s="3"/>
      <c r="N125" s="3"/>
      <c r="AF125" s="74" t="s">
        <v>292</v>
      </c>
    </row>
    <row r="126" spans="1:32" x14ac:dyDescent="0.2">
      <c r="A126" s="41"/>
      <c r="N126" s="41"/>
      <c r="AF126" s="74" t="s">
        <v>293</v>
      </c>
    </row>
    <row r="127" spans="1:32" x14ac:dyDescent="0.2">
      <c r="A127" s="3"/>
      <c r="N127" s="3"/>
      <c r="AF127" s="74" t="s">
        <v>294</v>
      </c>
    </row>
    <row r="128" spans="1:32" x14ac:dyDescent="0.2">
      <c r="A128" s="41"/>
      <c r="N128" s="41"/>
      <c r="AF128" s="74" t="s">
        <v>295</v>
      </c>
    </row>
    <row r="129" spans="1:32" x14ac:dyDescent="0.2">
      <c r="A129" s="3"/>
      <c r="N129" s="3"/>
      <c r="AF129" s="74" t="s">
        <v>296</v>
      </c>
    </row>
    <row r="130" spans="1:32" x14ac:dyDescent="0.2">
      <c r="A130" s="41"/>
      <c r="N130" s="41"/>
      <c r="AF130" s="74" t="s">
        <v>297</v>
      </c>
    </row>
    <row r="131" spans="1:32" x14ac:dyDescent="0.2">
      <c r="A131" s="41"/>
      <c r="N131" s="41"/>
      <c r="AF131" s="74" t="s">
        <v>298</v>
      </c>
    </row>
    <row r="132" spans="1:32" x14ac:dyDescent="0.2">
      <c r="A132" s="41"/>
      <c r="N132" s="41"/>
      <c r="AF132" s="74" t="s">
        <v>299</v>
      </c>
    </row>
    <row r="133" spans="1:32" x14ac:dyDescent="0.2">
      <c r="A133" s="41"/>
      <c r="N133" s="41"/>
      <c r="AF133" s="74" t="s">
        <v>300</v>
      </c>
    </row>
    <row r="134" spans="1:32" x14ac:dyDescent="0.2">
      <c r="N134" s="41"/>
      <c r="AF134" s="74" t="s">
        <v>301</v>
      </c>
    </row>
    <row r="135" spans="1:32" x14ac:dyDescent="0.2">
      <c r="N135" s="41"/>
      <c r="AF135" s="74" t="s">
        <v>302</v>
      </c>
    </row>
    <row r="136" spans="1:32" x14ac:dyDescent="0.2">
      <c r="AF136" s="74" t="s">
        <v>303</v>
      </c>
    </row>
    <row r="137" spans="1:32" x14ac:dyDescent="0.2">
      <c r="AF137" s="74" t="s">
        <v>304</v>
      </c>
    </row>
    <row r="138" spans="1:32" x14ac:dyDescent="0.2">
      <c r="AF138" s="74" t="s">
        <v>305</v>
      </c>
    </row>
    <row r="139" spans="1:32" x14ac:dyDescent="0.2">
      <c r="AF139" s="74" t="s">
        <v>306</v>
      </c>
    </row>
    <row r="140" spans="1:32" x14ac:dyDescent="0.2">
      <c r="AF140" s="74" t="s">
        <v>307</v>
      </c>
    </row>
    <row r="141" spans="1:32" x14ac:dyDescent="0.2">
      <c r="AF141" s="74" t="s">
        <v>308</v>
      </c>
    </row>
    <row r="142" spans="1:32" x14ac:dyDescent="0.2">
      <c r="AF142" s="74" t="s">
        <v>309</v>
      </c>
    </row>
    <row r="143" spans="1:32" x14ac:dyDescent="0.2">
      <c r="AF143" s="74" t="s">
        <v>310</v>
      </c>
    </row>
    <row r="144" spans="1:32" x14ac:dyDescent="0.2">
      <c r="AF144" s="74" t="s">
        <v>311</v>
      </c>
    </row>
    <row r="145" spans="32:32" x14ac:dyDescent="0.2">
      <c r="AF145" s="74" t="s">
        <v>312</v>
      </c>
    </row>
    <row r="146" spans="32:32" x14ac:dyDescent="0.2">
      <c r="AF146" s="74" t="s">
        <v>313</v>
      </c>
    </row>
    <row r="147" spans="32:32" x14ac:dyDescent="0.2">
      <c r="AF147" s="74" t="s">
        <v>314</v>
      </c>
    </row>
    <row r="148" spans="32:32" x14ac:dyDescent="0.2">
      <c r="AF148" s="74" t="s">
        <v>315</v>
      </c>
    </row>
    <row r="149" spans="32:32" x14ac:dyDescent="0.2">
      <c r="AF149" s="74" t="s">
        <v>316</v>
      </c>
    </row>
    <row r="150" spans="32:32" x14ac:dyDescent="0.2">
      <c r="AF150" s="74" t="s">
        <v>317</v>
      </c>
    </row>
    <row r="151" spans="32:32" x14ac:dyDescent="0.2">
      <c r="AF151" s="74" t="s">
        <v>318</v>
      </c>
    </row>
    <row r="152" spans="32:32" x14ac:dyDescent="0.2">
      <c r="AF152" s="74" t="s">
        <v>319</v>
      </c>
    </row>
    <row r="153" spans="32:32" x14ac:dyDescent="0.2">
      <c r="AF153" s="74" t="s">
        <v>320</v>
      </c>
    </row>
    <row r="154" spans="32:32" x14ac:dyDescent="0.2">
      <c r="AF154" s="74" t="s">
        <v>321</v>
      </c>
    </row>
    <row r="155" spans="32:32" x14ac:dyDescent="0.2">
      <c r="AF155" s="74" t="s">
        <v>322</v>
      </c>
    </row>
    <row r="156" spans="32:32" x14ac:dyDescent="0.2">
      <c r="AF156" s="74" t="s">
        <v>323</v>
      </c>
    </row>
    <row r="157" spans="32:32" x14ac:dyDescent="0.2">
      <c r="AF157" s="74" t="s">
        <v>324</v>
      </c>
    </row>
    <row r="158" spans="32:32" x14ac:dyDescent="0.2">
      <c r="AF158" s="74" t="s">
        <v>325</v>
      </c>
    </row>
    <row r="159" spans="32:32" x14ac:dyDescent="0.2">
      <c r="AF159" s="74" t="s">
        <v>326</v>
      </c>
    </row>
    <row r="160" spans="32:32" x14ac:dyDescent="0.2">
      <c r="AF160" s="74" t="s">
        <v>327</v>
      </c>
    </row>
    <row r="161" spans="32:32" x14ac:dyDescent="0.2">
      <c r="AF161" s="74" t="s">
        <v>328</v>
      </c>
    </row>
    <row r="162" spans="32:32" x14ac:dyDescent="0.2">
      <c r="AF162" s="74" t="s">
        <v>329</v>
      </c>
    </row>
    <row r="163" spans="32:32" x14ac:dyDescent="0.2">
      <c r="AF163" s="74" t="s">
        <v>330</v>
      </c>
    </row>
    <row r="164" spans="32:32" x14ac:dyDescent="0.2">
      <c r="AF164" s="74" t="s">
        <v>331</v>
      </c>
    </row>
    <row r="165" spans="32:32" x14ac:dyDescent="0.2">
      <c r="AF165" s="74" t="s">
        <v>332</v>
      </c>
    </row>
    <row r="166" spans="32:32" x14ac:dyDescent="0.2">
      <c r="AF166" s="74" t="s">
        <v>333</v>
      </c>
    </row>
    <row r="167" spans="32:32" x14ac:dyDescent="0.2">
      <c r="AF167" s="74" t="s">
        <v>334</v>
      </c>
    </row>
    <row r="168" spans="32:32" x14ac:dyDescent="0.2">
      <c r="AF168" s="74" t="s">
        <v>335</v>
      </c>
    </row>
    <row r="169" spans="32:32" x14ac:dyDescent="0.2">
      <c r="AF169" s="74" t="s">
        <v>336</v>
      </c>
    </row>
    <row r="170" spans="32:32" x14ac:dyDescent="0.2">
      <c r="AF170" s="74" t="s">
        <v>337</v>
      </c>
    </row>
    <row r="171" spans="32:32" x14ac:dyDescent="0.2">
      <c r="AF171" s="74" t="s">
        <v>338</v>
      </c>
    </row>
    <row r="172" spans="32:32" x14ac:dyDescent="0.2">
      <c r="AF172" s="74" t="s">
        <v>339</v>
      </c>
    </row>
    <row r="173" spans="32:32" x14ac:dyDescent="0.2">
      <c r="AF173" s="74" t="s">
        <v>340</v>
      </c>
    </row>
    <row r="174" spans="32:32" x14ac:dyDescent="0.2">
      <c r="AF174" s="74" t="s">
        <v>341</v>
      </c>
    </row>
    <row r="175" spans="32:32" x14ac:dyDescent="0.2">
      <c r="AF175" s="74" t="s">
        <v>342</v>
      </c>
    </row>
    <row r="176" spans="32:32" x14ac:dyDescent="0.2">
      <c r="AF176" s="74" t="s">
        <v>343</v>
      </c>
    </row>
    <row r="177" spans="32:32" x14ac:dyDescent="0.2">
      <c r="AF177" s="74" t="s">
        <v>344</v>
      </c>
    </row>
    <row r="178" spans="32:32" x14ac:dyDescent="0.2">
      <c r="AF178" s="74" t="s">
        <v>345</v>
      </c>
    </row>
    <row r="179" spans="32:32" x14ac:dyDescent="0.2">
      <c r="AF179" s="74" t="s">
        <v>346</v>
      </c>
    </row>
    <row r="180" spans="32:32" x14ac:dyDescent="0.2">
      <c r="AF180" s="74" t="s">
        <v>347</v>
      </c>
    </row>
    <row r="181" spans="32:32" x14ac:dyDescent="0.2">
      <c r="AF181" s="74" t="s">
        <v>348</v>
      </c>
    </row>
    <row r="182" spans="32:32" x14ac:dyDescent="0.2">
      <c r="AF182" s="74" t="s">
        <v>349</v>
      </c>
    </row>
    <row r="183" spans="32:32" x14ac:dyDescent="0.2">
      <c r="AF183" s="74" t="s">
        <v>350</v>
      </c>
    </row>
    <row r="184" spans="32:32" x14ac:dyDescent="0.2">
      <c r="AF184" s="74" t="s">
        <v>351</v>
      </c>
    </row>
    <row r="185" spans="32:32" x14ac:dyDescent="0.2">
      <c r="AF185" s="74" t="s">
        <v>352</v>
      </c>
    </row>
    <row r="186" spans="32:32" x14ac:dyDescent="0.2">
      <c r="AF186" s="74" t="s">
        <v>353</v>
      </c>
    </row>
    <row r="187" spans="32:32" x14ac:dyDescent="0.2">
      <c r="AF187" s="74" t="s">
        <v>354</v>
      </c>
    </row>
    <row r="188" spans="32:32" x14ac:dyDescent="0.2">
      <c r="AF188" s="74" t="s">
        <v>355</v>
      </c>
    </row>
    <row r="189" spans="32:32" x14ac:dyDescent="0.2">
      <c r="AF189" s="74" t="s">
        <v>356</v>
      </c>
    </row>
    <row r="190" spans="32:32" x14ac:dyDescent="0.2">
      <c r="AF190" s="74" t="s">
        <v>357</v>
      </c>
    </row>
    <row r="191" spans="32:32" x14ac:dyDescent="0.2">
      <c r="AF191" s="74" t="s">
        <v>358</v>
      </c>
    </row>
    <row r="192" spans="32:32" x14ac:dyDescent="0.2">
      <c r="AF192" s="74" t="s">
        <v>359</v>
      </c>
    </row>
    <row r="193" spans="32:32" x14ac:dyDescent="0.2">
      <c r="AF193" s="74" t="s">
        <v>360</v>
      </c>
    </row>
    <row r="194" spans="32:32" x14ac:dyDescent="0.2">
      <c r="AF194" s="74" t="s">
        <v>361</v>
      </c>
    </row>
    <row r="195" spans="32:32" x14ac:dyDescent="0.2">
      <c r="AF195" s="74" t="s">
        <v>362</v>
      </c>
    </row>
    <row r="196" spans="32:32" x14ac:dyDescent="0.2">
      <c r="AF196" s="74" t="s">
        <v>363</v>
      </c>
    </row>
    <row r="197" spans="32:32" x14ac:dyDescent="0.2">
      <c r="AF197" s="74" t="s">
        <v>364</v>
      </c>
    </row>
    <row r="198" spans="32:32" x14ac:dyDescent="0.2">
      <c r="AF198" s="74" t="s">
        <v>550</v>
      </c>
    </row>
    <row r="199" spans="32:32" x14ac:dyDescent="0.2">
      <c r="AF199" s="74" t="s">
        <v>182</v>
      </c>
    </row>
    <row r="200" spans="32:32" x14ac:dyDescent="0.2">
      <c r="AF200" s="74" t="s">
        <v>183</v>
      </c>
    </row>
    <row r="201" spans="32:32" x14ac:dyDescent="0.2">
      <c r="AF201" s="74" t="s">
        <v>184</v>
      </c>
    </row>
    <row r="202" spans="32:32" x14ac:dyDescent="0.2">
      <c r="AF202" s="74" t="s">
        <v>185</v>
      </c>
    </row>
    <row r="203" spans="32:32" x14ac:dyDescent="0.2">
      <c r="AF203" s="74" t="s">
        <v>186</v>
      </c>
    </row>
    <row r="204" spans="32:32" x14ac:dyDescent="0.2">
      <c r="AF204" s="74" t="s">
        <v>187</v>
      </c>
    </row>
    <row r="205" spans="32:32" x14ac:dyDescent="0.2">
      <c r="AF205" s="74" t="s">
        <v>188</v>
      </c>
    </row>
    <row r="206" spans="32:32" x14ac:dyDescent="0.2">
      <c r="AF206" s="74" t="s">
        <v>189</v>
      </c>
    </row>
    <row r="207" spans="32:32" x14ac:dyDescent="0.2">
      <c r="AF207" s="74" t="s">
        <v>190</v>
      </c>
    </row>
    <row r="208" spans="32:32" x14ac:dyDescent="0.2">
      <c r="AF208" s="74" t="s">
        <v>191</v>
      </c>
    </row>
    <row r="209" spans="32:32" x14ac:dyDescent="0.2">
      <c r="AF209" s="74" t="s">
        <v>192</v>
      </c>
    </row>
    <row r="210" spans="32:32" x14ac:dyDescent="0.2">
      <c r="AF210" s="74" t="s">
        <v>193</v>
      </c>
    </row>
    <row r="211" spans="32:32" x14ac:dyDescent="0.2">
      <c r="AF211" s="74" t="s">
        <v>194</v>
      </c>
    </row>
    <row r="212" spans="32:32" x14ac:dyDescent="0.2">
      <c r="AF212" s="74" t="s">
        <v>195</v>
      </c>
    </row>
    <row r="213" spans="32:32" x14ac:dyDescent="0.2">
      <c r="AF213" s="74" t="s">
        <v>196</v>
      </c>
    </row>
    <row r="214" spans="32:32" x14ac:dyDescent="0.2">
      <c r="AF214" s="74" t="s">
        <v>197</v>
      </c>
    </row>
    <row r="215" spans="32:32" x14ac:dyDescent="0.2">
      <c r="AF215" s="74" t="s">
        <v>198</v>
      </c>
    </row>
    <row r="216" spans="32:32" x14ac:dyDescent="0.2">
      <c r="AF216" s="74" t="s">
        <v>285</v>
      </c>
    </row>
    <row r="217" spans="32:32" x14ac:dyDescent="0.2">
      <c r="AF217" s="74" t="s">
        <v>199</v>
      </c>
    </row>
    <row r="218" spans="32:32" x14ac:dyDescent="0.2">
      <c r="AF218" s="74" t="s">
        <v>200</v>
      </c>
    </row>
    <row r="219" spans="32:32" x14ac:dyDescent="0.2">
      <c r="AF219" s="74" t="s">
        <v>201</v>
      </c>
    </row>
    <row r="220" spans="32:32" x14ac:dyDescent="0.2">
      <c r="AF220" s="74" t="s">
        <v>202</v>
      </c>
    </row>
    <row r="221" spans="32:32" x14ac:dyDescent="0.2">
      <c r="AF221" s="74" t="s">
        <v>203</v>
      </c>
    </row>
    <row r="222" spans="32:32" x14ac:dyDescent="0.2">
      <c r="AF222" s="74" t="s">
        <v>204</v>
      </c>
    </row>
    <row r="223" spans="32:32" x14ac:dyDescent="0.2">
      <c r="AF223" s="74" t="s">
        <v>205</v>
      </c>
    </row>
    <row r="224" spans="32:32" x14ac:dyDescent="0.2">
      <c r="AF224" s="74" t="s">
        <v>206</v>
      </c>
    </row>
    <row r="225" spans="32:32" x14ac:dyDescent="0.2">
      <c r="AF225" s="74" t="s">
        <v>207</v>
      </c>
    </row>
    <row r="226" spans="32:32" x14ac:dyDescent="0.2">
      <c r="AF226" s="74" t="s">
        <v>208</v>
      </c>
    </row>
    <row r="227" spans="32:32" x14ac:dyDescent="0.2">
      <c r="AF227" s="74" t="s">
        <v>209</v>
      </c>
    </row>
    <row r="228" spans="32:32" x14ac:dyDescent="0.2">
      <c r="AF228" s="74" t="s">
        <v>210</v>
      </c>
    </row>
    <row r="229" spans="32:32" x14ac:dyDescent="0.2">
      <c r="AF229" s="74" t="s">
        <v>211</v>
      </c>
    </row>
    <row r="230" spans="32:32" x14ac:dyDescent="0.2">
      <c r="AF230" s="74" t="s">
        <v>212</v>
      </c>
    </row>
    <row r="231" spans="32:32" x14ac:dyDescent="0.2">
      <c r="AF231" s="74" t="s">
        <v>213</v>
      </c>
    </row>
    <row r="232" spans="32:32" x14ac:dyDescent="0.2">
      <c r="AF232" s="74" t="s">
        <v>214</v>
      </c>
    </row>
    <row r="233" spans="32:32" x14ac:dyDescent="0.2">
      <c r="AF233" s="74" t="s">
        <v>215</v>
      </c>
    </row>
    <row r="234" spans="32:32" x14ac:dyDescent="0.2">
      <c r="AF234" s="74" t="s">
        <v>216</v>
      </c>
    </row>
    <row r="235" spans="32:32" x14ac:dyDescent="0.2">
      <c r="AF235" s="74" t="s">
        <v>217</v>
      </c>
    </row>
    <row r="236" spans="32:32" x14ac:dyDescent="0.2">
      <c r="AF236" s="74" t="s">
        <v>218</v>
      </c>
    </row>
    <row r="237" spans="32:32" x14ac:dyDescent="0.2">
      <c r="AF237" s="74" t="s">
        <v>219</v>
      </c>
    </row>
    <row r="238" spans="32:32" x14ac:dyDescent="0.2">
      <c r="AF238" s="74" t="s">
        <v>220</v>
      </c>
    </row>
    <row r="239" spans="32:32" x14ac:dyDescent="0.2">
      <c r="AF239" s="74" t="s">
        <v>221</v>
      </c>
    </row>
    <row r="240" spans="32:32" x14ac:dyDescent="0.2">
      <c r="AF240" s="74" t="s">
        <v>286</v>
      </c>
    </row>
    <row r="241" spans="32:32" x14ac:dyDescent="0.2">
      <c r="AF241" s="74" t="s">
        <v>287</v>
      </c>
    </row>
    <row r="242" spans="32:32" x14ac:dyDescent="0.2">
      <c r="AF242" s="74" t="s">
        <v>288</v>
      </c>
    </row>
    <row r="243" spans="32:32" x14ac:dyDescent="0.2">
      <c r="AF243" s="74" t="s">
        <v>289</v>
      </c>
    </row>
    <row r="244" spans="32:32" x14ac:dyDescent="0.2">
      <c r="AF244" s="74" t="s">
        <v>551</v>
      </c>
    </row>
    <row r="245" spans="32:32" x14ac:dyDescent="0.2">
      <c r="AF245" s="74" t="s">
        <v>222</v>
      </c>
    </row>
    <row r="246" spans="32:32" x14ac:dyDescent="0.2">
      <c r="AF246" s="74" t="s">
        <v>223</v>
      </c>
    </row>
    <row r="247" spans="32:32" x14ac:dyDescent="0.2">
      <c r="AF247" s="74" t="s">
        <v>224</v>
      </c>
    </row>
    <row r="248" spans="32:32" x14ac:dyDescent="0.2">
      <c r="AF248" s="74" t="s">
        <v>225</v>
      </c>
    </row>
    <row r="249" spans="32:32" x14ac:dyDescent="0.2">
      <c r="AF249" s="74" t="s">
        <v>226</v>
      </c>
    </row>
    <row r="250" spans="32:32" x14ac:dyDescent="0.2">
      <c r="AF250" s="74" t="s">
        <v>227</v>
      </c>
    </row>
    <row r="251" spans="32:32" x14ac:dyDescent="0.2">
      <c r="AF251" s="74" t="s">
        <v>228</v>
      </c>
    </row>
    <row r="252" spans="32:32" x14ac:dyDescent="0.2">
      <c r="AF252" s="74" t="s">
        <v>229</v>
      </c>
    </row>
    <row r="253" spans="32:32" x14ac:dyDescent="0.2">
      <c r="AF253" s="74" t="s">
        <v>230</v>
      </c>
    </row>
    <row r="254" spans="32:32" x14ac:dyDescent="0.2">
      <c r="AF254" s="74" t="s">
        <v>231</v>
      </c>
    </row>
    <row r="255" spans="32:32" x14ac:dyDescent="0.2">
      <c r="AF255" s="74" t="s">
        <v>233</v>
      </c>
    </row>
    <row r="256" spans="32:32" x14ac:dyDescent="0.2">
      <c r="AF256" s="74" t="s">
        <v>234</v>
      </c>
    </row>
    <row r="257" spans="32:32" x14ac:dyDescent="0.2">
      <c r="AF257" s="74" t="s">
        <v>235</v>
      </c>
    </row>
    <row r="258" spans="32:32" x14ac:dyDescent="0.2">
      <c r="AF258" s="74" t="s">
        <v>237</v>
      </c>
    </row>
    <row r="259" spans="32:32" x14ac:dyDescent="0.2">
      <c r="AF259" s="74" t="s">
        <v>552</v>
      </c>
    </row>
    <row r="260" spans="32:32" x14ac:dyDescent="0.2">
      <c r="AF260" s="74" t="s">
        <v>238</v>
      </c>
    </row>
    <row r="261" spans="32:32" x14ac:dyDescent="0.2">
      <c r="AF261" s="74" t="s">
        <v>239</v>
      </c>
    </row>
    <row r="262" spans="32:32" x14ac:dyDescent="0.2">
      <c r="AF262" s="74" t="s">
        <v>240</v>
      </c>
    </row>
    <row r="263" spans="32:32" x14ac:dyDescent="0.2">
      <c r="AF263" s="74" t="s">
        <v>241</v>
      </c>
    </row>
    <row r="264" spans="32:32" x14ac:dyDescent="0.2">
      <c r="AF264" s="74" t="s">
        <v>553</v>
      </c>
    </row>
    <row r="265" spans="32:32" x14ac:dyDescent="0.2">
      <c r="AF265" s="74" t="s">
        <v>243</v>
      </c>
    </row>
    <row r="266" spans="32:32" x14ac:dyDescent="0.2">
      <c r="AF266" s="74" t="s">
        <v>244</v>
      </c>
    </row>
    <row r="267" spans="32:32" x14ac:dyDescent="0.2">
      <c r="AF267" s="74" t="s">
        <v>245</v>
      </c>
    </row>
    <row r="268" spans="32:32" x14ac:dyDescent="0.2">
      <c r="AF268" s="74" t="s">
        <v>246</v>
      </c>
    </row>
    <row r="269" spans="32:32" x14ac:dyDescent="0.2">
      <c r="AF269" s="74" t="s">
        <v>247</v>
      </c>
    </row>
    <row r="270" spans="32:32" x14ac:dyDescent="0.2">
      <c r="AF270" s="74" t="s">
        <v>248</v>
      </c>
    </row>
    <row r="271" spans="32:32" x14ac:dyDescent="0.2">
      <c r="AF271" s="74" t="s">
        <v>249</v>
      </c>
    </row>
    <row r="272" spans="32:32" x14ac:dyDescent="0.2">
      <c r="AF272" s="74" t="s">
        <v>250</v>
      </c>
    </row>
    <row r="273" spans="32:32" x14ac:dyDescent="0.2">
      <c r="AF273" s="74" t="s">
        <v>251</v>
      </c>
    </row>
    <row r="274" spans="32:32" x14ac:dyDescent="0.2">
      <c r="AF274" s="74" t="s">
        <v>252</v>
      </c>
    </row>
    <row r="275" spans="32:32" x14ac:dyDescent="0.2">
      <c r="AF275" s="74" t="s">
        <v>253</v>
      </c>
    </row>
    <row r="276" spans="32:32" x14ac:dyDescent="0.2">
      <c r="AF276" s="74" t="s">
        <v>254</v>
      </c>
    </row>
    <row r="277" spans="32:32" x14ac:dyDescent="0.2">
      <c r="AF277" s="74" t="s">
        <v>255</v>
      </c>
    </row>
    <row r="278" spans="32:32" x14ac:dyDescent="0.2">
      <c r="AF278" s="74" t="s">
        <v>256</v>
      </c>
    </row>
    <row r="279" spans="32:32" x14ac:dyDescent="0.2">
      <c r="AF279" s="74" t="s">
        <v>257</v>
      </c>
    </row>
    <row r="280" spans="32:32" x14ac:dyDescent="0.2">
      <c r="AF280" s="74" t="s">
        <v>258</v>
      </c>
    </row>
    <row r="281" spans="32:32" x14ac:dyDescent="0.2">
      <c r="AF281" s="74" t="s">
        <v>259</v>
      </c>
    </row>
    <row r="282" spans="32:32" x14ac:dyDescent="0.2">
      <c r="AF282" s="74" t="s">
        <v>260</v>
      </c>
    </row>
    <row r="283" spans="32:32" x14ac:dyDescent="0.2">
      <c r="AF283" s="74" t="s">
        <v>261</v>
      </c>
    </row>
    <row r="284" spans="32:32" x14ac:dyDescent="0.2">
      <c r="AF284" s="74" t="s">
        <v>262</v>
      </c>
    </row>
    <row r="285" spans="32:32" x14ac:dyDescent="0.2">
      <c r="AF285" s="74" t="s">
        <v>263</v>
      </c>
    </row>
    <row r="286" spans="32:32" x14ac:dyDescent="0.2">
      <c r="AF286" s="74" t="s">
        <v>264</v>
      </c>
    </row>
    <row r="287" spans="32:32" x14ac:dyDescent="0.2">
      <c r="AF287" s="74" t="s">
        <v>265</v>
      </c>
    </row>
    <row r="288" spans="32:32" x14ac:dyDescent="0.2">
      <c r="AF288" s="74" t="s">
        <v>266</v>
      </c>
    </row>
    <row r="289" spans="32:32" x14ac:dyDescent="0.2">
      <c r="AF289" s="17"/>
    </row>
    <row r="290" spans="32:32" x14ac:dyDescent="0.2">
      <c r="AF290" s="17"/>
    </row>
    <row r="291" spans="32:32" x14ac:dyDescent="0.2">
      <c r="AF291" s="17"/>
    </row>
    <row r="292" spans="32:32" x14ac:dyDescent="0.2">
      <c r="AF292" s="17"/>
    </row>
    <row r="293" spans="32:32" x14ac:dyDescent="0.2">
      <c r="AF293" s="17"/>
    </row>
  </sheetData>
  <sheetProtection password="F954"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formula1>C11</formula1>
    </dataValidation>
    <dataValidation type="list" showInputMessage="1" showErrorMessage="1" sqref="P11:P110">
      <formula1>$AD$11:$AD$16</formula1>
    </dataValidation>
    <dataValidation type="decimal" operator="lessThan" allowBlank="1" showInputMessage="1" showErrorMessage="1" sqref="T12:T110">
      <formula1>100</formula1>
    </dataValidation>
    <dataValidation type="whole" allowBlank="1" showInputMessage="1" showErrorMessage="1" sqref="G11:G110 I11:J110 U12:Y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textLength" operator="lessThanOrEqual" allowBlank="1" showInputMessage="1" showErrorMessage="1" sqref="O36 O39:O110 O15:O16 O11:O13">
      <formula1>40</formula1>
    </dataValidation>
    <dataValidation type="list" allowBlank="1" showInputMessage="1" showErrorMessage="1" sqref="B7">
      <formula1>$AE$17:$AE$27</formula1>
    </dataValidation>
    <dataValidation type="list" showInputMessage="1" showErrorMessage="1" sqref="C7">
      <formula1>"Q1 July-Sept,Q2 Oct-Dec,Q3 Jan-Mar,Q4 Apr-June"</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1:B110">
      <formula1>20</formula1>
    </dataValidation>
    <dataValidation type="list" allowBlank="1" showInputMessage="1" showErrorMessage="1" sqref="A7">
      <formula1>$AF$11:$AF$293</formula1>
    </dataValidation>
    <dataValidation type="textLength" operator="lessThanOrEqual" allowBlank="1" showInputMessage="1" showErrorMessage="1" sqref="O37:O38 O17:O35 T11:Y11 O14">
      <formula1>40</formula1>
    </dataValidation>
    <dataValidation type="list" showInputMessage="1" showErrorMessage="1" sqref="S11:S110">
      <formula1>$AJ$11:$AJ$14</formula1>
    </dataValidation>
    <dataValidation type="list" showInputMessage="1" showErrorMessage="1" sqref="L11:L110">
      <formula1>$AA$11:$AA$15</formula1>
    </dataValidation>
    <dataValidation type="list" showInputMessage="1" showErrorMessage="1" sqref="K11:K110">
      <formula1>$Z$11:$Z$17</formula1>
    </dataValidation>
    <dataValidation type="list" showInputMessage="1" showErrorMessage="1" sqref="N11:N110">
      <formula1>$AC$11:$AC$21</formula1>
    </dataValidation>
  </dataValidations>
  <printOptions gridLines="1"/>
  <pageMargins left="0.23622047244094491" right="0.47244094488188981" top="0.51181102362204722" bottom="0.43307086614173229" header="0.31496062992125984" footer="0.23622047244094491"/>
  <pageSetup paperSize="9" scale="35"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93"/>
  <sheetViews>
    <sheetView workbookViewId="0">
      <pane xSplit="7" ySplit="10" topLeftCell="H11" activePane="bottomRight" state="frozen"/>
      <selection pane="topRight" activeCell="H1" sqref="H1"/>
      <selection pane="bottomLeft" activeCell="A11" sqref="A11"/>
      <selection pane="bottomRight" activeCell="AR30" sqref="AR30"/>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5703125" style="33" customWidth="1"/>
    <col min="6" max="6" width="4.7109375" style="33" customWidth="1"/>
    <col min="7" max="7" width="11.28515625" customWidth="1"/>
    <col min="8" max="10" width="9" customWidth="1"/>
    <col min="11" max="11" width="24" customWidth="1"/>
    <col min="12" max="12" width="15.140625" hidden="1" customWidth="1"/>
    <col min="13" max="13" width="23" customWidth="1"/>
    <col min="14" max="14" width="37.42578125" hidden="1" customWidth="1"/>
    <col min="15" max="15" width="21.85546875" customWidth="1"/>
    <col min="16" max="16" width="28.140625" customWidth="1"/>
    <col min="17" max="17" width="17.140625" customWidth="1"/>
    <col min="18" max="18" width="10.42578125" customWidth="1"/>
    <col min="19" max="19" width="15.28515625" customWidth="1"/>
    <col min="20" max="23" width="9.7109375" customWidth="1"/>
    <col min="24" max="24" width="9.7109375" hidden="1" customWidth="1"/>
    <col min="25"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
      <c r="A7" s="40" t="str">
        <f>+Loans!A7</f>
        <v>DC16</v>
      </c>
      <c r="B7" s="40">
        <f>+Loans!B7</f>
        <v>2019</v>
      </c>
      <c r="C7" s="40" t="str">
        <f>+Loans!C7</f>
        <v>Q3 Jan-Mar</v>
      </c>
      <c r="D7" s="34" t="s">
        <v>435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DC16_BM_2019_Q3</v>
      </c>
      <c r="AH11" s="35" t="s">
        <v>436</v>
      </c>
      <c r="AI11" s="35" t="s">
        <v>375</v>
      </c>
      <c r="AJ11" s="35" t="s">
        <v>377</v>
      </c>
      <c r="AK11" s="6" t="s">
        <v>46</v>
      </c>
    </row>
    <row r="12" spans="1:38" ht="12.95" customHeight="1" x14ac:dyDescent="0.2">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5" customHeight="1" x14ac:dyDescent="0.2">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5" customHeight="1" x14ac:dyDescent="0.2">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5" customHeight="1" x14ac:dyDescent="0.2">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5" customHeight="1" x14ac:dyDescent="0.2">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5" customHeight="1" x14ac:dyDescent="0.2">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5" customHeight="1" x14ac:dyDescent="0.2">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5" customHeight="1" x14ac:dyDescent="0.2">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5" customHeight="1" x14ac:dyDescent="0.2">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5" customHeight="1" x14ac:dyDescent="0.2">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5" customHeight="1" x14ac:dyDescent="0.2">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5" customHeight="1" x14ac:dyDescent="0.2">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5" customHeight="1" x14ac:dyDescent="0.2">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5" customHeight="1" x14ac:dyDescent="0.2">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5" customHeight="1" x14ac:dyDescent="0.2">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5" customHeight="1" x14ac:dyDescent="0.2">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
      <c r="E112" s="32"/>
      <c r="AF112" s="17" t="s">
        <v>181</v>
      </c>
    </row>
    <row r="113" spans="1:32" x14ac:dyDescent="0.2">
      <c r="AF113" s="17" t="s">
        <v>523</v>
      </c>
    </row>
    <row r="114" spans="1:32" x14ac:dyDescent="0.2">
      <c r="AF114" s="17" t="s">
        <v>524</v>
      </c>
    </row>
    <row r="115" spans="1:32" x14ac:dyDescent="0.2">
      <c r="AF115" s="17" t="s">
        <v>525</v>
      </c>
    </row>
    <row r="116" spans="1:32" x14ac:dyDescent="0.2">
      <c r="AF116" s="17" t="s">
        <v>526</v>
      </c>
    </row>
    <row r="117" spans="1:32" x14ac:dyDescent="0.2">
      <c r="AF117" s="17" t="s">
        <v>527</v>
      </c>
    </row>
    <row r="118" spans="1:32" x14ac:dyDescent="0.2">
      <c r="AF118" s="17" t="s">
        <v>528</v>
      </c>
    </row>
    <row r="119" spans="1:32" x14ac:dyDescent="0.2">
      <c r="A119" s="3"/>
      <c r="AF119" s="17" t="s">
        <v>529</v>
      </c>
    </row>
    <row r="120" spans="1:32" x14ac:dyDescent="0.2">
      <c r="A120" s="41"/>
      <c r="AF120" s="17" t="s">
        <v>530</v>
      </c>
    </row>
    <row r="121" spans="1:32" x14ac:dyDescent="0.2">
      <c r="A121" s="41"/>
      <c r="AF121" s="17" t="s">
        <v>531</v>
      </c>
    </row>
    <row r="122" spans="1:32" x14ac:dyDescent="0.2">
      <c r="A122" s="41"/>
      <c r="AF122" s="17" t="s">
        <v>532</v>
      </c>
    </row>
    <row r="123" spans="1:32" x14ac:dyDescent="0.2">
      <c r="A123" s="41"/>
      <c r="AF123" s="17" t="s">
        <v>533</v>
      </c>
    </row>
    <row r="124" spans="1:32" x14ac:dyDescent="0.2">
      <c r="A124" s="41"/>
      <c r="AF124" s="17" t="s">
        <v>534</v>
      </c>
    </row>
    <row r="125" spans="1:32" x14ac:dyDescent="0.2">
      <c r="A125" s="41"/>
      <c r="AF125" s="17" t="s">
        <v>535</v>
      </c>
    </row>
    <row r="126" spans="1:32" x14ac:dyDescent="0.2">
      <c r="A126" s="3"/>
      <c r="AF126" s="17" t="s">
        <v>536</v>
      </c>
    </row>
    <row r="127" spans="1:32" x14ac:dyDescent="0.2">
      <c r="A127" s="41"/>
      <c r="AF127" s="17" t="s">
        <v>537</v>
      </c>
    </row>
    <row r="128" spans="1:32" x14ac:dyDescent="0.2">
      <c r="A128" s="41"/>
      <c r="AF128" s="17" t="s">
        <v>538</v>
      </c>
    </row>
    <row r="129" spans="1:32" x14ac:dyDescent="0.2">
      <c r="A129" s="41"/>
      <c r="AF129" s="17" t="s">
        <v>539</v>
      </c>
    </row>
    <row r="130" spans="1:32" x14ac:dyDescent="0.2">
      <c r="A130" s="3"/>
      <c r="AF130" s="17" t="s">
        <v>540</v>
      </c>
    </row>
    <row r="131" spans="1:32" x14ac:dyDescent="0.2">
      <c r="A131" s="41"/>
      <c r="AF131" s="17" t="s">
        <v>292</v>
      </c>
    </row>
    <row r="132" spans="1:32" x14ac:dyDescent="0.2">
      <c r="A132" s="3"/>
      <c r="AF132" s="17" t="s">
        <v>293</v>
      </c>
    </row>
    <row r="133" spans="1:32" x14ac:dyDescent="0.2">
      <c r="A133" s="41"/>
      <c r="AF133" s="17" t="s">
        <v>294</v>
      </c>
    </row>
    <row r="134" spans="1:32" x14ac:dyDescent="0.2">
      <c r="A134" s="3"/>
      <c r="AF134" s="17" t="s">
        <v>295</v>
      </c>
    </row>
    <row r="135" spans="1:32" x14ac:dyDescent="0.2">
      <c r="A135" s="41"/>
      <c r="AF135" s="17" t="s">
        <v>296</v>
      </c>
    </row>
    <row r="136" spans="1:32" x14ac:dyDescent="0.2">
      <c r="A136" s="41"/>
      <c r="AF136" s="17" t="s">
        <v>297</v>
      </c>
    </row>
    <row r="137" spans="1:32" x14ac:dyDescent="0.2">
      <c r="A137" s="41"/>
      <c r="AF137" s="17" t="s">
        <v>298</v>
      </c>
    </row>
    <row r="138" spans="1:32" x14ac:dyDescent="0.2">
      <c r="A138" s="41"/>
      <c r="AF138" s="17" t="s">
        <v>299</v>
      </c>
    </row>
    <row r="139" spans="1:32" x14ac:dyDescent="0.2">
      <c r="AF139" s="17" t="s">
        <v>300</v>
      </c>
    </row>
    <row r="140" spans="1:32" x14ac:dyDescent="0.2">
      <c r="AF140" s="17" t="s">
        <v>301</v>
      </c>
    </row>
    <row r="141" spans="1:32" x14ac:dyDescent="0.2">
      <c r="AF141" s="17" t="s">
        <v>302</v>
      </c>
    </row>
    <row r="142" spans="1:32" x14ac:dyDescent="0.2">
      <c r="AF142" s="17" t="s">
        <v>303</v>
      </c>
    </row>
    <row r="143" spans="1:32" x14ac:dyDescent="0.2">
      <c r="AF143" s="17" t="s">
        <v>304</v>
      </c>
    </row>
    <row r="144" spans="1:32" x14ac:dyDescent="0.2">
      <c r="AF144" s="17" t="s">
        <v>305</v>
      </c>
    </row>
    <row r="145" spans="32:32" x14ac:dyDescent="0.2">
      <c r="AF145" s="17" t="s">
        <v>306</v>
      </c>
    </row>
    <row r="146" spans="32:32" x14ac:dyDescent="0.2">
      <c r="AF146" s="17" t="s">
        <v>307</v>
      </c>
    </row>
    <row r="147" spans="32:32" x14ac:dyDescent="0.2">
      <c r="AF147" s="17" t="s">
        <v>308</v>
      </c>
    </row>
    <row r="148" spans="32:32" x14ac:dyDescent="0.2">
      <c r="AF148" s="17" t="s">
        <v>309</v>
      </c>
    </row>
    <row r="149" spans="32:32" x14ac:dyDescent="0.2">
      <c r="AF149" s="17" t="s">
        <v>310</v>
      </c>
    </row>
    <row r="150" spans="32:32" x14ac:dyDescent="0.2">
      <c r="AF150" s="17" t="s">
        <v>311</v>
      </c>
    </row>
    <row r="151" spans="32:32" x14ac:dyDescent="0.2">
      <c r="AF151" s="17" t="s">
        <v>312</v>
      </c>
    </row>
    <row r="152" spans="32:32" x14ac:dyDescent="0.2">
      <c r="AF152" s="17" t="s">
        <v>313</v>
      </c>
    </row>
    <row r="153" spans="32:32" x14ac:dyDescent="0.2">
      <c r="AF153" s="17" t="s">
        <v>314</v>
      </c>
    </row>
    <row r="154" spans="32:32" x14ac:dyDescent="0.2">
      <c r="AF154" s="17" t="s">
        <v>315</v>
      </c>
    </row>
    <row r="155" spans="32:32" x14ac:dyDescent="0.2">
      <c r="AF155" s="17" t="s">
        <v>316</v>
      </c>
    </row>
    <row r="156" spans="32:32" x14ac:dyDescent="0.2">
      <c r="AF156" s="17" t="s">
        <v>317</v>
      </c>
    </row>
    <row r="157" spans="32:32" x14ac:dyDescent="0.2">
      <c r="AF157" s="17" t="s">
        <v>318</v>
      </c>
    </row>
    <row r="158" spans="32:32" x14ac:dyDescent="0.2">
      <c r="AF158" s="17" t="s">
        <v>319</v>
      </c>
    </row>
    <row r="159" spans="32:32" x14ac:dyDescent="0.2">
      <c r="AF159" s="17" t="s">
        <v>320</v>
      </c>
    </row>
    <row r="160" spans="32:32" x14ac:dyDescent="0.2">
      <c r="AF160" s="17" t="s">
        <v>321</v>
      </c>
    </row>
    <row r="161" spans="32:32" x14ac:dyDescent="0.2">
      <c r="AF161" s="17" t="s">
        <v>322</v>
      </c>
    </row>
    <row r="162" spans="32:32" x14ac:dyDescent="0.2">
      <c r="AF162" s="17" t="s">
        <v>323</v>
      </c>
    </row>
    <row r="163" spans="32:32" x14ac:dyDescent="0.2">
      <c r="AF163" s="17" t="s">
        <v>324</v>
      </c>
    </row>
    <row r="164" spans="32:32" x14ac:dyDescent="0.2">
      <c r="AF164" s="17" t="s">
        <v>325</v>
      </c>
    </row>
    <row r="165" spans="32:32" x14ac:dyDescent="0.2">
      <c r="AF165" s="17" t="s">
        <v>326</v>
      </c>
    </row>
    <row r="166" spans="32:32" x14ac:dyDescent="0.2">
      <c r="AF166" s="17" t="s">
        <v>327</v>
      </c>
    </row>
    <row r="167" spans="32:32" x14ac:dyDescent="0.2">
      <c r="AF167" s="17" t="s">
        <v>328</v>
      </c>
    </row>
    <row r="168" spans="32:32" x14ac:dyDescent="0.2">
      <c r="AF168" s="17" t="s">
        <v>329</v>
      </c>
    </row>
    <row r="169" spans="32:32" x14ac:dyDescent="0.2">
      <c r="AF169" s="17" t="s">
        <v>330</v>
      </c>
    </row>
    <row r="170" spans="32:32" x14ac:dyDescent="0.2">
      <c r="AF170" s="17" t="s">
        <v>331</v>
      </c>
    </row>
    <row r="171" spans="32:32" x14ac:dyDescent="0.2">
      <c r="AF171" s="17" t="s">
        <v>332</v>
      </c>
    </row>
    <row r="172" spans="32:32" x14ac:dyDescent="0.2">
      <c r="AF172" s="17" t="s">
        <v>333</v>
      </c>
    </row>
    <row r="173" spans="32:32" x14ac:dyDescent="0.2">
      <c r="AF173" s="17" t="s">
        <v>334</v>
      </c>
    </row>
    <row r="174" spans="32:32" x14ac:dyDescent="0.2">
      <c r="AF174" s="17" t="s">
        <v>335</v>
      </c>
    </row>
    <row r="175" spans="32:32" x14ac:dyDescent="0.2">
      <c r="AF175" s="17" t="s">
        <v>336</v>
      </c>
    </row>
    <row r="176" spans="32:32" x14ac:dyDescent="0.2">
      <c r="AF176" s="17" t="s">
        <v>337</v>
      </c>
    </row>
    <row r="177" spans="32:32" x14ac:dyDescent="0.2">
      <c r="AF177" s="17" t="s">
        <v>338</v>
      </c>
    </row>
    <row r="178" spans="32:32" x14ac:dyDescent="0.2">
      <c r="AF178" s="17" t="s">
        <v>339</v>
      </c>
    </row>
    <row r="179" spans="32:32" x14ac:dyDescent="0.2">
      <c r="AF179" s="17" t="s">
        <v>340</v>
      </c>
    </row>
    <row r="180" spans="32:32" x14ac:dyDescent="0.2">
      <c r="AF180" s="17" t="s">
        <v>341</v>
      </c>
    </row>
    <row r="181" spans="32:32" x14ac:dyDescent="0.2">
      <c r="AF181" s="17" t="s">
        <v>342</v>
      </c>
    </row>
    <row r="182" spans="32:32" x14ac:dyDescent="0.2">
      <c r="AF182" s="17" t="s">
        <v>343</v>
      </c>
    </row>
    <row r="183" spans="32:32" x14ac:dyDescent="0.2">
      <c r="AF183" s="17" t="s">
        <v>344</v>
      </c>
    </row>
    <row r="184" spans="32:32" x14ac:dyDescent="0.2">
      <c r="AF184" s="17" t="s">
        <v>345</v>
      </c>
    </row>
    <row r="185" spans="32:32" x14ac:dyDescent="0.2">
      <c r="AF185" s="17" t="s">
        <v>346</v>
      </c>
    </row>
    <row r="186" spans="32:32" x14ac:dyDescent="0.2">
      <c r="AF186" s="17" t="s">
        <v>347</v>
      </c>
    </row>
    <row r="187" spans="32:32" x14ac:dyDescent="0.2">
      <c r="AF187" s="17" t="s">
        <v>348</v>
      </c>
    </row>
    <row r="188" spans="32:32" x14ac:dyDescent="0.2">
      <c r="AF188" s="17" t="s">
        <v>349</v>
      </c>
    </row>
    <row r="189" spans="32:32" x14ac:dyDescent="0.2">
      <c r="AF189" s="17" t="s">
        <v>350</v>
      </c>
    </row>
    <row r="190" spans="32:32" x14ac:dyDescent="0.2">
      <c r="AF190" s="17" t="s">
        <v>351</v>
      </c>
    </row>
    <row r="191" spans="32:32" x14ac:dyDescent="0.2">
      <c r="AF191" s="17" t="s">
        <v>352</v>
      </c>
    </row>
    <row r="192" spans="32:32" x14ac:dyDescent="0.2">
      <c r="AF192" s="17" t="s">
        <v>353</v>
      </c>
    </row>
    <row r="193" spans="32:32" x14ac:dyDescent="0.2">
      <c r="AF193" s="17" t="s">
        <v>354</v>
      </c>
    </row>
    <row r="194" spans="32:32" x14ac:dyDescent="0.2">
      <c r="AF194" s="17" t="s">
        <v>355</v>
      </c>
    </row>
    <row r="195" spans="32:32" x14ac:dyDescent="0.2">
      <c r="AF195" s="17" t="s">
        <v>356</v>
      </c>
    </row>
    <row r="196" spans="32:32" x14ac:dyDescent="0.2">
      <c r="AF196" s="17" t="s">
        <v>357</v>
      </c>
    </row>
    <row r="197" spans="32:32" x14ac:dyDescent="0.2">
      <c r="AF197" s="17" t="s">
        <v>358</v>
      </c>
    </row>
    <row r="198" spans="32:32" x14ac:dyDescent="0.2">
      <c r="AF198" s="17" t="s">
        <v>359</v>
      </c>
    </row>
    <row r="199" spans="32:32" x14ac:dyDescent="0.2">
      <c r="AF199" s="17" t="s">
        <v>360</v>
      </c>
    </row>
    <row r="200" spans="32:32" x14ac:dyDescent="0.2">
      <c r="AF200" s="17" t="s">
        <v>361</v>
      </c>
    </row>
    <row r="201" spans="32:32" x14ac:dyDescent="0.2">
      <c r="AF201" s="17" t="s">
        <v>362</v>
      </c>
    </row>
    <row r="202" spans="32:32" x14ac:dyDescent="0.2">
      <c r="AF202" s="17" t="s">
        <v>363</v>
      </c>
    </row>
    <row r="203" spans="32:32" x14ac:dyDescent="0.2">
      <c r="AF203" s="17" t="s">
        <v>364</v>
      </c>
    </row>
    <row r="204" spans="32:32" x14ac:dyDescent="0.2">
      <c r="AF204" s="17" t="s">
        <v>182</v>
      </c>
    </row>
    <row r="205" spans="32:32" x14ac:dyDescent="0.2">
      <c r="AF205" s="17" t="s">
        <v>183</v>
      </c>
    </row>
    <row r="206" spans="32:32" x14ac:dyDescent="0.2">
      <c r="AF206" s="17" t="s">
        <v>184</v>
      </c>
    </row>
    <row r="207" spans="32:32" x14ac:dyDescent="0.2">
      <c r="AF207" s="17" t="s">
        <v>185</v>
      </c>
    </row>
    <row r="208" spans="32:32" x14ac:dyDescent="0.2">
      <c r="AF208" s="17" t="s">
        <v>186</v>
      </c>
    </row>
    <row r="209" spans="32:32" x14ac:dyDescent="0.2">
      <c r="AF209" s="17" t="s">
        <v>187</v>
      </c>
    </row>
    <row r="210" spans="32:32" x14ac:dyDescent="0.2">
      <c r="AF210" s="17" t="s">
        <v>188</v>
      </c>
    </row>
    <row r="211" spans="32:32" x14ac:dyDescent="0.2">
      <c r="AF211" s="17" t="s">
        <v>189</v>
      </c>
    </row>
    <row r="212" spans="32:32" x14ac:dyDescent="0.2">
      <c r="AF212" s="17" t="s">
        <v>190</v>
      </c>
    </row>
    <row r="213" spans="32:32" x14ac:dyDescent="0.2">
      <c r="AF213" s="17" t="s">
        <v>191</v>
      </c>
    </row>
    <row r="214" spans="32:32" x14ac:dyDescent="0.2">
      <c r="AF214" s="17" t="s">
        <v>192</v>
      </c>
    </row>
    <row r="215" spans="32:32" x14ac:dyDescent="0.2">
      <c r="AF215" s="17" t="s">
        <v>193</v>
      </c>
    </row>
    <row r="216" spans="32:32" x14ac:dyDescent="0.2">
      <c r="AF216" s="17" t="s">
        <v>194</v>
      </c>
    </row>
    <row r="217" spans="32:32" x14ac:dyDescent="0.2">
      <c r="AF217" s="17" t="s">
        <v>195</v>
      </c>
    </row>
    <row r="218" spans="32:32" x14ac:dyDescent="0.2">
      <c r="AF218" s="17" t="s">
        <v>196</v>
      </c>
    </row>
    <row r="219" spans="32:32" x14ac:dyDescent="0.2">
      <c r="AF219" s="17" t="s">
        <v>197</v>
      </c>
    </row>
    <row r="220" spans="32:32" x14ac:dyDescent="0.2">
      <c r="AF220" s="17" t="s">
        <v>198</v>
      </c>
    </row>
    <row r="221" spans="32:32" x14ac:dyDescent="0.2">
      <c r="AF221" s="17" t="s">
        <v>285</v>
      </c>
    </row>
    <row r="222" spans="32:32" x14ac:dyDescent="0.2">
      <c r="AF222" s="17" t="s">
        <v>199</v>
      </c>
    </row>
    <row r="223" spans="32:32" x14ac:dyDescent="0.2">
      <c r="AF223" s="17" t="s">
        <v>200</v>
      </c>
    </row>
    <row r="224" spans="32:32" x14ac:dyDescent="0.2">
      <c r="AF224" s="17" t="s">
        <v>201</v>
      </c>
    </row>
    <row r="225" spans="32:32" x14ac:dyDescent="0.2">
      <c r="AF225" s="17" t="s">
        <v>202</v>
      </c>
    </row>
    <row r="226" spans="32:32" x14ac:dyDescent="0.2">
      <c r="AF226" s="17" t="s">
        <v>203</v>
      </c>
    </row>
    <row r="227" spans="32:32" x14ac:dyDescent="0.2">
      <c r="AF227" s="17" t="s">
        <v>204</v>
      </c>
    </row>
    <row r="228" spans="32:32" x14ac:dyDescent="0.2">
      <c r="AF228" s="17" t="s">
        <v>205</v>
      </c>
    </row>
    <row r="229" spans="32:32" x14ac:dyDescent="0.2">
      <c r="AF229" s="17" t="s">
        <v>206</v>
      </c>
    </row>
    <row r="230" spans="32:32" x14ac:dyDescent="0.2">
      <c r="AF230" s="17" t="s">
        <v>207</v>
      </c>
    </row>
    <row r="231" spans="32:32" x14ac:dyDescent="0.2">
      <c r="AF231" s="17" t="s">
        <v>208</v>
      </c>
    </row>
    <row r="232" spans="32:32" x14ac:dyDescent="0.2">
      <c r="AF232" s="17" t="s">
        <v>209</v>
      </c>
    </row>
    <row r="233" spans="32:32" x14ac:dyDescent="0.2">
      <c r="AF233" s="17" t="s">
        <v>210</v>
      </c>
    </row>
    <row r="234" spans="32:32" x14ac:dyDescent="0.2">
      <c r="AF234" s="17" t="s">
        <v>211</v>
      </c>
    </row>
    <row r="235" spans="32:32" x14ac:dyDescent="0.2">
      <c r="AF235" s="17" t="s">
        <v>212</v>
      </c>
    </row>
    <row r="236" spans="32:32" x14ac:dyDescent="0.2">
      <c r="AF236" s="17" t="s">
        <v>213</v>
      </c>
    </row>
    <row r="237" spans="32:32" x14ac:dyDescent="0.2">
      <c r="AF237" s="17" t="s">
        <v>214</v>
      </c>
    </row>
    <row r="238" spans="32:32" x14ac:dyDescent="0.2">
      <c r="AF238" s="17" t="s">
        <v>215</v>
      </c>
    </row>
    <row r="239" spans="32:32" x14ac:dyDescent="0.2">
      <c r="AF239" s="17" t="s">
        <v>216</v>
      </c>
    </row>
    <row r="240" spans="32:32" x14ac:dyDescent="0.2">
      <c r="AF240" s="17" t="s">
        <v>217</v>
      </c>
    </row>
    <row r="241" spans="32:32" x14ac:dyDescent="0.2">
      <c r="AF241" s="17" t="s">
        <v>218</v>
      </c>
    </row>
    <row r="242" spans="32:32" x14ac:dyDescent="0.2">
      <c r="AF242" s="17" t="s">
        <v>219</v>
      </c>
    </row>
    <row r="243" spans="32:32" x14ac:dyDescent="0.2">
      <c r="AF243" s="17" t="s">
        <v>220</v>
      </c>
    </row>
    <row r="244" spans="32:32" x14ac:dyDescent="0.2">
      <c r="AF244" s="17" t="s">
        <v>221</v>
      </c>
    </row>
    <row r="245" spans="32:32" x14ac:dyDescent="0.2">
      <c r="AF245" s="17" t="s">
        <v>286</v>
      </c>
    </row>
    <row r="246" spans="32:32" x14ac:dyDescent="0.2">
      <c r="AF246" s="17" t="s">
        <v>287</v>
      </c>
    </row>
    <row r="247" spans="32:32" x14ac:dyDescent="0.2">
      <c r="AF247" s="17" t="s">
        <v>288</v>
      </c>
    </row>
    <row r="248" spans="32:32" x14ac:dyDescent="0.2">
      <c r="AF248" s="17" t="s">
        <v>289</v>
      </c>
    </row>
    <row r="249" spans="32:32" x14ac:dyDescent="0.2">
      <c r="AF249" s="17" t="s">
        <v>222</v>
      </c>
    </row>
    <row r="250" spans="32:32" x14ac:dyDescent="0.2">
      <c r="AF250" s="17" t="s">
        <v>223</v>
      </c>
    </row>
    <row r="251" spans="32:32" x14ac:dyDescent="0.2">
      <c r="AF251" s="17" t="s">
        <v>224</v>
      </c>
    </row>
    <row r="252" spans="32:32" x14ac:dyDescent="0.2">
      <c r="AF252" s="17" t="s">
        <v>225</v>
      </c>
    </row>
    <row r="253" spans="32:32" x14ac:dyDescent="0.2">
      <c r="AF253" s="17" t="s">
        <v>226</v>
      </c>
    </row>
    <row r="254" spans="32:32" x14ac:dyDescent="0.2">
      <c r="AF254" s="17" t="s">
        <v>227</v>
      </c>
    </row>
    <row r="255" spans="32:32" x14ac:dyDescent="0.2">
      <c r="AF255" s="17" t="s">
        <v>228</v>
      </c>
    </row>
    <row r="256" spans="32:32" x14ac:dyDescent="0.2">
      <c r="AF256" s="17" t="s">
        <v>229</v>
      </c>
    </row>
    <row r="257" spans="32:32" x14ac:dyDescent="0.2">
      <c r="AF257" s="17" t="s">
        <v>230</v>
      </c>
    </row>
    <row r="258" spans="32:32" x14ac:dyDescent="0.2">
      <c r="AF258" s="17" t="s">
        <v>231</v>
      </c>
    </row>
    <row r="259" spans="32:32" x14ac:dyDescent="0.2">
      <c r="AF259" s="17" t="s">
        <v>232</v>
      </c>
    </row>
    <row r="260" spans="32:32" x14ac:dyDescent="0.2">
      <c r="AF260" s="17" t="s">
        <v>233</v>
      </c>
    </row>
    <row r="261" spans="32:32" x14ac:dyDescent="0.2">
      <c r="AF261" s="17" t="s">
        <v>234</v>
      </c>
    </row>
    <row r="262" spans="32:32" x14ac:dyDescent="0.2">
      <c r="AF262" s="17" t="s">
        <v>235</v>
      </c>
    </row>
    <row r="263" spans="32:32" x14ac:dyDescent="0.2">
      <c r="AF263" s="17" t="s">
        <v>236</v>
      </c>
    </row>
    <row r="264" spans="32:32" x14ac:dyDescent="0.2">
      <c r="AF264" s="17" t="s">
        <v>237</v>
      </c>
    </row>
    <row r="265" spans="32:32" x14ac:dyDescent="0.2">
      <c r="AF265" s="17" t="s">
        <v>238</v>
      </c>
    </row>
    <row r="266" spans="32:32" x14ac:dyDescent="0.2">
      <c r="AF266" s="17" t="s">
        <v>239</v>
      </c>
    </row>
    <row r="267" spans="32:32" x14ac:dyDescent="0.2">
      <c r="AF267" s="17" t="s">
        <v>240</v>
      </c>
    </row>
    <row r="268" spans="32:32" x14ac:dyDescent="0.2">
      <c r="AF268" s="17" t="s">
        <v>241</v>
      </c>
    </row>
    <row r="269" spans="32:32" x14ac:dyDescent="0.2">
      <c r="AF269" s="17" t="s">
        <v>242</v>
      </c>
    </row>
    <row r="270" spans="32:32" x14ac:dyDescent="0.2">
      <c r="AF270" s="17" t="s">
        <v>243</v>
      </c>
    </row>
    <row r="271" spans="32:32" x14ac:dyDescent="0.2">
      <c r="AF271" s="17" t="s">
        <v>244</v>
      </c>
    </row>
    <row r="272" spans="32:32" x14ac:dyDescent="0.2">
      <c r="AF272" s="17" t="s">
        <v>245</v>
      </c>
    </row>
    <row r="273" spans="32:32" x14ac:dyDescent="0.2">
      <c r="AF273" s="17" t="s">
        <v>246</v>
      </c>
    </row>
    <row r="274" spans="32:32" x14ac:dyDescent="0.2">
      <c r="AF274" s="17" t="s">
        <v>247</v>
      </c>
    </row>
    <row r="275" spans="32:32" x14ac:dyDescent="0.2">
      <c r="AF275" s="17" t="s">
        <v>248</v>
      </c>
    </row>
    <row r="276" spans="32:32" x14ac:dyDescent="0.2">
      <c r="AF276" s="17" t="s">
        <v>249</v>
      </c>
    </row>
    <row r="277" spans="32:32" x14ac:dyDescent="0.2">
      <c r="AF277" s="17" t="s">
        <v>250</v>
      </c>
    </row>
    <row r="278" spans="32:32" x14ac:dyDescent="0.2">
      <c r="AF278" s="17" t="s">
        <v>251</v>
      </c>
    </row>
    <row r="279" spans="32:32" x14ac:dyDescent="0.2">
      <c r="AF279" s="17" t="s">
        <v>252</v>
      </c>
    </row>
    <row r="280" spans="32:32" x14ac:dyDescent="0.2">
      <c r="AF280" s="17" t="s">
        <v>253</v>
      </c>
    </row>
    <row r="281" spans="32:32" x14ac:dyDescent="0.2">
      <c r="AF281" s="17" t="s">
        <v>254</v>
      </c>
    </row>
    <row r="282" spans="32:32" x14ac:dyDescent="0.2">
      <c r="AF282" s="17" t="s">
        <v>255</v>
      </c>
    </row>
    <row r="283" spans="32:32" x14ac:dyDescent="0.2">
      <c r="AF283" s="17" t="s">
        <v>256</v>
      </c>
    </row>
    <row r="284" spans="32:32" x14ac:dyDescent="0.2">
      <c r="AF284" s="17" t="s">
        <v>257</v>
      </c>
    </row>
    <row r="285" spans="32:32" x14ac:dyDescent="0.2">
      <c r="AF285" s="17" t="s">
        <v>258</v>
      </c>
    </row>
    <row r="286" spans="32:32" x14ac:dyDescent="0.2">
      <c r="AF286" s="17" t="s">
        <v>259</v>
      </c>
    </row>
    <row r="287" spans="32:32" x14ac:dyDescent="0.2">
      <c r="AF287" s="17" t="s">
        <v>260</v>
      </c>
    </row>
    <row r="288" spans="32:32" x14ac:dyDescent="0.2">
      <c r="AF288" s="17" t="s">
        <v>261</v>
      </c>
    </row>
    <row r="289" spans="32:32" x14ac:dyDescent="0.2">
      <c r="AF289" s="17" t="s">
        <v>262</v>
      </c>
    </row>
    <row r="290" spans="32:32" x14ac:dyDescent="0.2">
      <c r="AF290" s="17" t="s">
        <v>263</v>
      </c>
    </row>
    <row r="291" spans="32:32" x14ac:dyDescent="0.2">
      <c r="AF291" s="17" t="s">
        <v>264</v>
      </c>
    </row>
    <row r="292" spans="32:32" x14ac:dyDescent="0.2">
      <c r="AF292" s="17" t="s">
        <v>265</v>
      </c>
    </row>
    <row r="293" spans="32:32" x14ac:dyDescent="0.2">
      <c r="AF293" s="17" t="s">
        <v>266</v>
      </c>
    </row>
  </sheetData>
  <sheetProtection password="F954" sheet="1" objects="1" scenarios="1"/>
  <mergeCells count="5">
    <mergeCell ref="A5:M5"/>
    <mergeCell ref="A1:AD1"/>
    <mergeCell ref="A2:M2"/>
    <mergeCell ref="A3:M3"/>
    <mergeCell ref="A4:M4"/>
  </mergeCells>
  <phoneticPr fontId="0" type="noConversion"/>
  <dataValidations count="17">
    <dataValidation type="list" allowBlank="1" showInputMessage="1" showErrorMessage="1" sqref="O11:O110">
      <formula1>$AL$12:$AL$17</formula1>
    </dataValidation>
    <dataValidation type="list" showInputMessage="1" showErrorMessage="1" sqref="P11:P110">
      <formula1>$AD$11:$AD$16</formula1>
    </dataValidation>
    <dataValidation type="decimal" operator="lessThan" allowBlank="1" showInputMessage="1" showErrorMessage="1" sqref="T11:T110">
      <formula1>100</formula1>
    </dataValidation>
    <dataValidation type="whole" allowBlank="1" showInputMessage="1" showErrorMessage="1" sqref="U11:Y110 G11:G110 I11:J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2:B110">
      <formula1>20</formula1>
    </dataValidation>
    <dataValidation type="list" showInputMessage="1" showErrorMessage="1" sqref="L12:L110">
      <formula1>$AA$11:$AA$13</formula1>
    </dataValidation>
    <dataValidation type="list" allowBlank="1" showInputMessage="1" showErrorMessage="1" sqref="S11:S110">
      <formula1>$AJ$11:$AJ$12</formula1>
    </dataValidation>
    <dataValidation type="list" showInputMessage="1" showErrorMessage="1" sqref="N11:N110">
      <formula1>$AC$11</formula1>
    </dataValidation>
    <dataValidation type="textLength" operator="lessThanOrEqual" allowBlank="1" showInputMessage="1" showErrorMessage="1" sqref="B11">
      <formula1>20</formula1>
    </dataValidation>
    <dataValidation type="list" showInputMessage="1" showErrorMessage="1" sqref="K11:K110">
      <formula1>$Z$11:$Z$14</formula1>
    </dataValidation>
    <dataValidation type="date" operator="greaterThan" allowBlank="1" showInputMessage="1" showErrorMessage="1" error="End year must be more then 1 year after start date" sqref="D11:D110">
      <formula1>C11+360</formula1>
    </dataValidation>
    <dataValidation type="list" showInputMessage="1" showErrorMessage="1" sqref="L11">
      <formula1>$AA$11:$AA$15</formula1>
    </dataValidation>
  </dataValidations>
  <printOptions gridLines="1"/>
  <pageMargins left="0.23622047244094499" right="0.47244094488188998" top="0.511811023622047" bottom="0.43307086614173201" header="0.31496062992126" footer="0.23622047244094499"/>
  <pageSetup paperSize="9" scale="63"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253"/>
  <sheetViews>
    <sheetView topLeftCell="A40" workbookViewId="0">
      <selection sqref="A1:B1"/>
    </sheetView>
  </sheetViews>
  <sheetFormatPr defaultRowHeight="12.75" x14ac:dyDescent="0.2"/>
  <cols>
    <col min="1" max="1" width="20.140625" customWidth="1"/>
    <col min="2" max="2" width="125.140625" customWidth="1"/>
    <col min="26" max="26" width="36.7109375" customWidth="1"/>
    <col min="27" max="27" width="30.28515625" customWidth="1"/>
    <col min="28" max="28" width="23.85546875" customWidth="1"/>
    <col min="29" max="29" width="38.140625" customWidth="1"/>
    <col min="30" max="30" width="32.28515625" customWidth="1"/>
    <col min="31" max="32" width="9" customWidth="1"/>
    <col min="33" max="33" width="16.42578125" customWidth="1"/>
    <col min="34" max="34" width="15.85546875" customWidth="1"/>
    <col min="35" max="35" width="9.7109375" customWidth="1"/>
    <col min="36" max="36" width="15.28515625" customWidth="1"/>
    <col min="37" max="37" width="38" customWidth="1"/>
    <col min="38" max="38" width="11.85546875" style="35" customWidth="1"/>
    <col min="39" max="39" width="10.140625" customWidth="1"/>
  </cols>
  <sheetData>
    <row r="1" spans="1:39" ht="34.5" x14ac:dyDescent="0.45">
      <c r="A1" s="80" t="s">
        <v>521</v>
      </c>
      <c r="B1" s="80"/>
    </row>
    <row r="2" spans="1:39" ht="34.5" x14ac:dyDescent="0.45">
      <c r="A2" s="80" t="s">
        <v>438</v>
      </c>
      <c r="B2" s="80"/>
    </row>
    <row r="3" spans="1:39" ht="18" x14ac:dyDescent="0.25">
      <c r="A3" s="81" t="s">
        <v>439</v>
      </c>
      <c r="B3" s="81"/>
    </row>
    <row r="4" spans="1:39" ht="21" customHeight="1" x14ac:dyDescent="0.25">
      <c r="A4" s="44"/>
    </row>
    <row r="5" spans="1:39" ht="21.75" customHeight="1" x14ac:dyDescent="0.25">
      <c r="A5" s="78" t="s">
        <v>28</v>
      </c>
      <c r="B5" s="78"/>
      <c r="Z5" s="7"/>
      <c r="AA5" s="7"/>
      <c r="AB5" s="7"/>
      <c r="AC5" s="7"/>
      <c r="AD5" s="7"/>
    </row>
    <row r="6" spans="1:39" ht="20.25" customHeight="1" x14ac:dyDescent="0.2">
      <c r="A6" s="79" t="s">
        <v>440</v>
      </c>
      <c r="B6" s="79"/>
      <c r="Z6" s="7"/>
      <c r="AA6" s="7"/>
      <c r="AB6" s="7"/>
      <c r="AC6" s="7"/>
      <c r="AD6" s="7"/>
    </row>
    <row r="7" spans="1:39" ht="14.25" x14ac:dyDescent="0.2">
      <c r="A7" s="79" t="s">
        <v>441</v>
      </c>
      <c r="B7" s="79"/>
      <c r="Z7" s="7"/>
      <c r="AA7" s="7"/>
      <c r="AB7" s="7"/>
      <c r="AC7" s="7"/>
      <c r="AD7" s="7"/>
      <c r="AJ7" s="5"/>
    </row>
    <row r="8" spans="1:39" ht="16.5" customHeight="1" x14ac:dyDescent="0.2">
      <c r="A8" s="79" t="s">
        <v>442</v>
      </c>
      <c r="B8" s="79"/>
      <c r="Z8" s="7"/>
      <c r="AA8" s="7"/>
      <c r="AB8" s="7"/>
      <c r="AC8" s="7"/>
      <c r="AD8" s="7"/>
      <c r="AH8" s="5"/>
      <c r="AI8" s="5"/>
      <c r="AJ8" s="5"/>
    </row>
    <row r="9" spans="1:39" ht="15" customHeight="1" x14ac:dyDescent="0.2">
      <c r="A9" s="79" t="s">
        <v>443</v>
      </c>
      <c r="B9" s="79"/>
      <c r="Z9" s="5"/>
      <c r="AA9" s="5"/>
      <c r="AB9" s="5"/>
      <c r="AC9" s="5"/>
      <c r="AD9" s="5"/>
      <c r="AH9" s="5"/>
      <c r="AI9" s="5"/>
      <c r="AJ9" s="5"/>
      <c r="AK9" s="5"/>
    </row>
    <row r="10" spans="1:39" ht="23.25" customHeight="1" x14ac:dyDescent="0.25">
      <c r="A10" s="78" t="s">
        <v>444</v>
      </c>
      <c r="B10" s="78"/>
      <c r="Z10" s="6"/>
      <c r="AA10" s="6"/>
      <c r="AB10" s="6"/>
      <c r="AC10" s="6"/>
      <c r="AD10" s="6"/>
      <c r="AE10" s="4"/>
      <c r="AF10" s="17"/>
      <c r="AH10" s="35"/>
      <c r="AI10" s="35"/>
      <c r="AJ10" s="35"/>
      <c r="AK10" s="6"/>
      <c r="AM10" s="45"/>
    </row>
    <row r="11" spans="1:39" ht="29.25" customHeight="1" x14ac:dyDescent="0.2">
      <c r="A11" s="79" t="s">
        <v>510</v>
      </c>
      <c r="B11" s="79"/>
      <c r="Z11" s="6"/>
      <c r="AA11" s="6"/>
      <c r="AB11" s="6"/>
      <c r="AC11" s="6"/>
      <c r="AD11" s="6"/>
      <c r="AE11" s="4"/>
      <c r="AF11" s="17"/>
      <c r="AH11" s="35"/>
      <c r="AI11" s="35"/>
      <c r="AJ11" s="35"/>
      <c r="AK11" s="6"/>
    </row>
    <row r="12" spans="1:39" ht="14.25" x14ac:dyDescent="0.2">
      <c r="A12" s="82" t="s">
        <v>511</v>
      </c>
      <c r="B12" s="82"/>
      <c r="Z12" s="6"/>
      <c r="AA12" s="7"/>
      <c r="AB12" s="6"/>
      <c r="AC12" s="6"/>
      <c r="AD12" s="6"/>
      <c r="AE12" s="4"/>
      <c r="AF12" s="17"/>
      <c r="AK12" s="6"/>
    </row>
    <row r="13" spans="1:39" ht="14.25" x14ac:dyDescent="0.2">
      <c r="A13" s="99" t="s">
        <v>517</v>
      </c>
      <c r="B13" s="99"/>
      <c r="Z13" s="6"/>
      <c r="AA13" s="7"/>
      <c r="AB13" s="6"/>
      <c r="AC13" s="6"/>
      <c r="AD13" s="6"/>
      <c r="AE13" s="4"/>
      <c r="AF13" s="17"/>
      <c r="AK13" s="6"/>
    </row>
    <row r="14" spans="1:39" s="43" customFormat="1" ht="29.25" customHeight="1" x14ac:dyDescent="0.2">
      <c r="A14" s="100" t="s">
        <v>519</v>
      </c>
      <c r="B14" s="76"/>
      <c r="Z14" s="6"/>
      <c r="AA14" s="71"/>
      <c r="AB14" s="6"/>
      <c r="AC14" s="6"/>
      <c r="AD14" s="6"/>
      <c r="AE14" s="72"/>
      <c r="AF14" s="17"/>
      <c r="AK14" s="6"/>
      <c r="AL14" s="73"/>
    </row>
    <row r="15" spans="1:39" ht="28.5" customHeight="1" x14ac:dyDescent="0.2">
      <c r="A15" s="101" t="s">
        <v>520</v>
      </c>
      <c r="B15" s="101"/>
      <c r="Z15" s="6"/>
      <c r="AA15" s="7"/>
      <c r="AB15" s="6"/>
      <c r="AC15" s="6"/>
      <c r="AD15" s="6"/>
      <c r="AE15" s="4"/>
      <c r="AF15" s="17"/>
      <c r="AK15" s="6"/>
    </row>
    <row r="16" spans="1:39" ht="17.25" customHeight="1" x14ac:dyDescent="0.25">
      <c r="A16" s="82" t="s">
        <v>516</v>
      </c>
      <c r="B16" s="91"/>
      <c r="Z16" s="6"/>
      <c r="AA16" s="7"/>
      <c r="AB16" s="6"/>
      <c r="AC16" s="6"/>
      <c r="AD16" s="6"/>
      <c r="AE16" s="4"/>
      <c r="AF16" s="17"/>
      <c r="AK16" s="6"/>
    </row>
    <row r="17" spans="1:37" ht="20.25" customHeight="1" x14ac:dyDescent="0.25">
      <c r="A17" s="92" t="s">
        <v>445</v>
      </c>
      <c r="B17" s="92"/>
      <c r="Z17" s="6"/>
      <c r="AA17" s="7"/>
      <c r="AB17" s="7"/>
      <c r="AC17" s="6"/>
      <c r="AD17" s="7"/>
      <c r="AE17" s="4"/>
      <c r="AF17" s="17"/>
      <c r="AK17" s="6"/>
    </row>
    <row r="18" spans="1:37" ht="15" x14ac:dyDescent="0.25">
      <c r="A18" s="91"/>
      <c r="B18" s="91"/>
      <c r="Z18" s="6"/>
      <c r="AA18" s="7"/>
      <c r="AB18" s="7"/>
      <c r="AC18" s="6"/>
      <c r="AD18" s="7"/>
      <c r="AE18" s="4"/>
      <c r="AF18" s="17"/>
      <c r="AK18" s="6"/>
    </row>
    <row r="19" spans="1:37" ht="33" customHeight="1" x14ac:dyDescent="0.2">
      <c r="A19" s="79" t="s">
        <v>446</v>
      </c>
      <c r="B19" s="79"/>
      <c r="Z19" s="6"/>
      <c r="AA19" s="7"/>
      <c r="AB19" s="7"/>
      <c r="AC19" s="6"/>
      <c r="AD19" s="7"/>
      <c r="AE19" s="4"/>
      <c r="AF19" s="17"/>
      <c r="AK19" s="6"/>
    </row>
    <row r="20" spans="1:37" ht="14.25" x14ac:dyDescent="0.2">
      <c r="A20" s="79"/>
      <c r="B20" s="79"/>
      <c r="Z20" s="6"/>
      <c r="AA20" s="7"/>
      <c r="AB20" s="7"/>
      <c r="AC20" s="6"/>
      <c r="AD20" s="7"/>
      <c r="AE20" s="4"/>
      <c r="AF20" s="17"/>
      <c r="AK20" s="6"/>
    </row>
    <row r="21" spans="1:37" ht="15" x14ac:dyDescent="0.25">
      <c r="A21" s="87"/>
      <c r="B21" s="87"/>
      <c r="AA21" s="7"/>
      <c r="AB21" s="7"/>
      <c r="AC21" s="6"/>
      <c r="AD21" s="7"/>
      <c r="AE21" s="4"/>
      <c r="AF21" s="17"/>
      <c r="AK21" s="6"/>
    </row>
    <row r="22" spans="1:37" ht="18" customHeight="1" x14ac:dyDescent="0.25">
      <c r="A22" s="87" t="s">
        <v>489</v>
      </c>
      <c r="B22" s="87"/>
      <c r="AA22" s="7"/>
      <c r="AB22" s="7"/>
      <c r="AD22" s="7"/>
      <c r="AE22" s="4"/>
      <c r="AF22" s="17"/>
      <c r="AK22" s="6"/>
    </row>
    <row r="23" spans="1:37" ht="16.5" customHeight="1" x14ac:dyDescent="0.25">
      <c r="A23" s="88" t="s">
        <v>490</v>
      </c>
      <c r="B23" s="88"/>
      <c r="AA23" s="7"/>
      <c r="AB23" s="7"/>
      <c r="AC23" s="7"/>
      <c r="AD23" s="7"/>
      <c r="AE23" s="4"/>
      <c r="AF23" s="17"/>
      <c r="AK23" s="6"/>
    </row>
    <row r="24" spans="1:37" ht="14.25" x14ac:dyDescent="0.2">
      <c r="A24" s="89"/>
      <c r="B24" s="89"/>
      <c r="AA24" s="7"/>
      <c r="AB24" s="7"/>
      <c r="AC24" s="7"/>
      <c r="AD24" s="7"/>
      <c r="AE24" s="4"/>
      <c r="AF24" s="17"/>
      <c r="AK24" s="6"/>
    </row>
    <row r="25" spans="1:37" ht="18" x14ac:dyDescent="0.25">
      <c r="A25" s="90" t="s">
        <v>447</v>
      </c>
      <c r="B25" s="90"/>
      <c r="Z25" s="7"/>
      <c r="AA25" s="7"/>
      <c r="AB25" s="7"/>
      <c r="AC25" s="7"/>
      <c r="AD25" s="7"/>
      <c r="AE25" s="4"/>
      <c r="AF25" s="17"/>
      <c r="AK25" s="6"/>
    </row>
    <row r="26" spans="1:37" ht="15.75" thickBot="1" x14ac:dyDescent="0.3">
      <c r="A26" s="83"/>
      <c r="B26" s="83"/>
      <c r="Z26" s="7"/>
      <c r="AA26" s="7"/>
      <c r="AB26" s="7"/>
      <c r="AC26" s="7"/>
      <c r="AD26" s="7"/>
      <c r="AE26" s="4"/>
      <c r="AF26" s="17"/>
      <c r="AK26" s="6"/>
    </row>
    <row r="27" spans="1:37" ht="15.75" thickBot="1" x14ac:dyDescent="0.25">
      <c r="A27" s="48" t="s">
        <v>448</v>
      </c>
      <c r="B27" s="49" t="s">
        <v>449</v>
      </c>
      <c r="Z27" s="6"/>
      <c r="AA27" s="7"/>
      <c r="AB27" s="7"/>
      <c r="AC27" s="7"/>
      <c r="AD27" s="7"/>
      <c r="AE27" s="4"/>
      <c r="AF27" s="17"/>
      <c r="AK27" s="6"/>
    </row>
    <row r="28" spans="1:37" ht="15" thickBot="1" x14ac:dyDescent="0.25">
      <c r="A28" s="52" t="s">
        <v>512</v>
      </c>
      <c r="B28" s="51" t="s">
        <v>513</v>
      </c>
      <c r="Z28" s="6"/>
      <c r="AA28" s="7"/>
      <c r="AB28" s="7"/>
      <c r="AC28" s="7"/>
      <c r="AD28" s="7"/>
      <c r="AE28" s="4"/>
      <c r="AF28" s="17"/>
      <c r="AK28" s="6"/>
    </row>
    <row r="29" spans="1:37" ht="15" thickBot="1" x14ac:dyDescent="0.25">
      <c r="A29" s="50" t="s">
        <v>450</v>
      </c>
      <c r="B29" s="69" t="s">
        <v>508</v>
      </c>
      <c r="Z29" s="6"/>
      <c r="AA29" s="7"/>
      <c r="AB29" s="7"/>
      <c r="AC29" s="7"/>
      <c r="AD29" s="7"/>
      <c r="AF29" s="17"/>
      <c r="AK29" s="6"/>
    </row>
    <row r="30" spans="1:37" ht="15" thickBot="1" x14ac:dyDescent="0.25">
      <c r="A30" s="69" t="s">
        <v>5</v>
      </c>
      <c r="B30" s="53" t="s">
        <v>509</v>
      </c>
      <c r="Z30" s="7"/>
      <c r="AA30" s="7"/>
      <c r="AB30" s="7"/>
      <c r="AC30" s="7"/>
      <c r="AD30" s="7"/>
      <c r="AF30" s="17"/>
      <c r="AK30" s="6"/>
    </row>
    <row r="31" spans="1:37" ht="15" thickBot="1" x14ac:dyDescent="0.25">
      <c r="A31" s="69" t="s">
        <v>6</v>
      </c>
      <c r="B31" s="53" t="s">
        <v>514</v>
      </c>
      <c r="Z31" s="7"/>
      <c r="AA31" s="7"/>
      <c r="AB31" s="7"/>
      <c r="AC31" s="7"/>
      <c r="AD31" s="7"/>
      <c r="AF31" s="17"/>
      <c r="AK31" s="6"/>
    </row>
    <row r="32" spans="1:37" ht="29.25" thickBot="1" x14ac:dyDescent="0.25">
      <c r="A32" s="54" t="s">
        <v>451</v>
      </c>
      <c r="B32" s="53" t="s">
        <v>515</v>
      </c>
      <c r="Z32" s="7"/>
      <c r="AA32" s="7"/>
      <c r="AB32" s="7"/>
      <c r="AC32" s="7"/>
      <c r="AD32" s="7"/>
      <c r="AF32" s="17"/>
    </row>
    <row r="33" spans="1:32" ht="29.25" thickBot="1" x14ac:dyDescent="0.25">
      <c r="A33" s="54" t="s">
        <v>452</v>
      </c>
      <c r="B33" s="53" t="s">
        <v>453</v>
      </c>
      <c r="Z33" s="7"/>
      <c r="AA33" s="7"/>
      <c r="AB33" s="7"/>
      <c r="AC33" s="7"/>
      <c r="AD33" s="7"/>
      <c r="AF33" s="17"/>
    </row>
    <row r="34" spans="1:32" ht="14.25" x14ac:dyDescent="0.2">
      <c r="A34" s="52" t="s">
        <v>19</v>
      </c>
      <c r="B34" s="84" t="s">
        <v>454</v>
      </c>
      <c r="Z34" s="7"/>
      <c r="AA34" s="7"/>
      <c r="AB34" s="7"/>
      <c r="AC34" s="7"/>
      <c r="AD34" s="7"/>
      <c r="AF34" s="17"/>
    </row>
    <row r="35" spans="1:32" ht="15" thickBot="1" x14ac:dyDescent="0.25">
      <c r="A35" s="54" t="s">
        <v>37</v>
      </c>
      <c r="B35" s="85"/>
      <c r="Z35" s="7"/>
      <c r="AA35" s="7"/>
      <c r="AB35" s="7"/>
      <c r="AC35" s="7"/>
      <c r="AD35" s="7"/>
      <c r="AF35" s="17"/>
    </row>
    <row r="36" spans="1:32" ht="14.25" x14ac:dyDescent="0.2">
      <c r="A36" s="52" t="s">
        <v>455</v>
      </c>
      <c r="B36" s="86" t="s">
        <v>456</v>
      </c>
      <c r="Z36" s="7"/>
      <c r="AA36" s="7"/>
      <c r="AB36" s="7"/>
      <c r="AC36" s="7"/>
      <c r="AD36" s="7"/>
      <c r="AF36" s="17"/>
    </row>
    <row r="37" spans="1:32" ht="15" thickBot="1" x14ac:dyDescent="0.25">
      <c r="A37" s="54" t="s">
        <v>37</v>
      </c>
      <c r="B37" s="85"/>
      <c r="Z37" s="7"/>
      <c r="AA37" s="7"/>
      <c r="AB37" s="7"/>
      <c r="AC37" s="7"/>
      <c r="AD37" s="7"/>
      <c r="AF37" s="17"/>
    </row>
    <row r="38" spans="1:32" ht="15.75" thickBot="1" x14ac:dyDescent="0.25">
      <c r="A38" s="55" t="s">
        <v>457</v>
      </c>
      <c r="B38" s="53" t="s">
        <v>491</v>
      </c>
      <c r="Z38" s="7"/>
      <c r="AA38" s="7"/>
      <c r="AB38" s="7"/>
      <c r="AC38" s="7"/>
      <c r="AD38" s="7"/>
      <c r="AF38" s="17"/>
    </row>
    <row r="39" spans="1:32" ht="15.75" thickBot="1" x14ac:dyDescent="0.25">
      <c r="A39" s="55" t="s">
        <v>458</v>
      </c>
      <c r="B39" s="53" t="s">
        <v>492</v>
      </c>
      <c r="Z39" s="7"/>
      <c r="AA39" s="7"/>
      <c r="AB39" s="7"/>
      <c r="AC39" s="7"/>
      <c r="AD39" s="7"/>
      <c r="AF39" s="17"/>
    </row>
    <row r="40" spans="1:32" ht="43.5" thickBot="1" x14ac:dyDescent="0.25">
      <c r="A40" s="54" t="s">
        <v>459</v>
      </c>
      <c r="B40" s="53" t="s">
        <v>460</v>
      </c>
      <c r="Z40" s="7"/>
      <c r="AA40" s="7"/>
      <c r="AB40" s="7"/>
      <c r="AC40" s="7"/>
      <c r="AD40" s="7"/>
      <c r="AF40" s="17"/>
    </row>
    <row r="41" spans="1:32" ht="14.25" x14ac:dyDescent="0.2">
      <c r="A41" s="52" t="s">
        <v>461</v>
      </c>
      <c r="B41" s="84" t="s">
        <v>462</v>
      </c>
      <c r="Z41" s="7"/>
      <c r="AA41" s="7"/>
      <c r="AB41" s="7"/>
      <c r="AC41" s="7"/>
      <c r="AD41" s="7"/>
      <c r="AF41" s="17"/>
    </row>
    <row r="42" spans="1:32" ht="15" thickBot="1" x14ac:dyDescent="0.25">
      <c r="A42" s="54" t="s">
        <v>463</v>
      </c>
      <c r="B42" s="85"/>
      <c r="Z42" s="7"/>
      <c r="AA42" s="7"/>
      <c r="AB42" s="7"/>
      <c r="AC42" s="7"/>
      <c r="AD42" s="7"/>
      <c r="AF42" s="17"/>
    </row>
    <row r="43" spans="1:32" ht="15" thickBot="1" x14ac:dyDescent="0.25">
      <c r="A43" s="54" t="s">
        <v>464</v>
      </c>
      <c r="B43" s="53" t="s">
        <v>465</v>
      </c>
      <c r="Z43" s="7"/>
      <c r="AA43" s="7"/>
      <c r="AB43" s="7"/>
      <c r="AC43" s="7"/>
      <c r="AD43" s="7"/>
      <c r="AF43" s="17"/>
    </row>
    <row r="44" spans="1:32" ht="29.25" thickBot="1" x14ac:dyDescent="0.25">
      <c r="A44" s="54" t="s">
        <v>466</v>
      </c>
      <c r="B44" s="56" t="s">
        <v>467</v>
      </c>
      <c r="Z44" s="7"/>
      <c r="AA44" s="7"/>
      <c r="AB44" s="7"/>
      <c r="AC44" s="7"/>
      <c r="AD44" s="7"/>
      <c r="AF44" s="17"/>
    </row>
    <row r="45" spans="1:32" ht="14.25" x14ac:dyDescent="0.2">
      <c r="A45" s="84" t="s">
        <v>493</v>
      </c>
      <c r="B45" s="51" t="s">
        <v>468</v>
      </c>
      <c r="Z45" s="7"/>
      <c r="AA45" s="7"/>
      <c r="AB45" s="7"/>
      <c r="AC45" s="7"/>
      <c r="AD45" s="7"/>
      <c r="AF45" s="17"/>
    </row>
    <row r="46" spans="1:32" x14ac:dyDescent="0.2">
      <c r="A46" s="102"/>
      <c r="B46" s="57" t="s">
        <v>494</v>
      </c>
      <c r="Z46" s="7"/>
      <c r="AA46" s="7"/>
      <c r="AB46" s="7"/>
      <c r="AC46" s="7"/>
      <c r="AD46" s="7"/>
      <c r="AF46" s="17"/>
    </row>
    <row r="47" spans="1:32" x14ac:dyDescent="0.2">
      <c r="A47" s="102"/>
      <c r="B47" s="57"/>
      <c r="Z47" s="7"/>
      <c r="AA47" s="7"/>
      <c r="AB47" s="7"/>
      <c r="AC47" s="7"/>
      <c r="AD47" s="7"/>
      <c r="AF47" s="17"/>
    </row>
    <row r="48" spans="1:32" x14ac:dyDescent="0.2">
      <c r="A48" s="102"/>
      <c r="B48" s="57" t="s">
        <v>495</v>
      </c>
      <c r="Z48" s="7"/>
      <c r="AA48" s="7"/>
      <c r="AB48" s="7"/>
      <c r="AC48" s="7"/>
      <c r="AD48" s="7"/>
      <c r="AF48" s="17"/>
    </row>
    <row r="49" spans="1:32" ht="14.25" x14ac:dyDescent="0.2">
      <c r="A49" s="102"/>
      <c r="B49" s="58"/>
      <c r="Z49" s="7"/>
      <c r="AA49" s="7"/>
      <c r="AB49" s="7"/>
      <c r="AC49" s="7"/>
      <c r="AD49" s="7"/>
      <c r="AF49" s="17"/>
    </row>
    <row r="50" spans="1:32" x14ac:dyDescent="0.2">
      <c r="A50" s="102"/>
      <c r="B50" s="57" t="s">
        <v>496</v>
      </c>
      <c r="Z50" s="7"/>
      <c r="AA50" s="7"/>
      <c r="AB50" s="7"/>
      <c r="AC50" s="7"/>
      <c r="AD50" s="7"/>
      <c r="AF50" s="17"/>
    </row>
    <row r="51" spans="1:32" x14ac:dyDescent="0.2">
      <c r="A51" s="102"/>
      <c r="B51" s="59"/>
      <c r="Z51" s="7"/>
      <c r="AA51" s="7"/>
      <c r="AB51" s="7"/>
      <c r="AC51" s="7"/>
      <c r="AD51" s="7"/>
      <c r="AF51" s="17"/>
    </row>
    <row r="52" spans="1:32" x14ac:dyDescent="0.2">
      <c r="A52" s="102"/>
      <c r="B52" s="57" t="s">
        <v>497</v>
      </c>
      <c r="Z52" s="7"/>
      <c r="AA52" s="7"/>
      <c r="AB52" s="7"/>
      <c r="AC52" s="7"/>
      <c r="AD52" s="7"/>
      <c r="AF52" s="17"/>
    </row>
    <row r="53" spans="1:32" x14ac:dyDescent="0.2">
      <c r="A53" s="102"/>
      <c r="B53" s="59"/>
      <c r="Z53" s="7"/>
      <c r="AA53" s="7"/>
      <c r="AB53" s="7"/>
      <c r="AC53" s="7"/>
      <c r="AD53" s="7"/>
      <c r="AF53" s="17"/>
    </row>
    <row r="54" spans="1:32" x14ac:dyDescent="0.2">
      <c r="A54" s="102"/>
      <c r="B54" s="57" t="s">
        <v>498</v>
      </c>
      <c r="Z54" s="7"/>
      <c r="AA54" s="7"/>
      <c r="AB54" s="7"/>
      <c r="AC54" s="7"/>
      <c r="AD54" s="7"/>
      <c r="AF54" s="17"/>
    </row>
    <row r="55" spans="1:32" x14ac:dyDescent="0.2">
      <c r="A55" s="102"/>
      <c r="B55" s="59"/>
      <c r="Z55" s="7"/>
      <c r="AA55" s="7"/>
      <c r="AB55" s="7"/>
      <c r="AC55" s="7"/>
      <c r="AD55" s="7"/>
      <c r="AF55" s="17"/>
    </row>
    <row r="56" spans="1:32" ht="25.5" x14ac:dyDescent="0.2">
      <c r="A56" s="102"/>
      <c r="B56" s="57" t="s">
        <v>499</v>
      </c>
      <c r="Z56" s="7"/>
      <c r="AA56" s="7"/>
      <c r="AB56" s="7"/>
      <c r="AC56" s="7"/>
      <c r="AD56" s="7"/>
      <c r="AF56" s="17"/>
    </row>
    <row r="57" spans="1:32" x14ac:dyDescent="0.2">
      <c r="A57" s="102"/>
      <c r="B57" s="59"/>
      <c r="Z57" s="7"/>
      <c r="AA57" s="7"/>
      <c r="AB57" s="7"/>
      <c r="AC57" s="7"/>
      <c r="AD57" s="7"/>
      <c r="AF57" s="17"/>
    </row>
    <row r="58" spans="1:32" ht="25.5" x14ac:dyDescent="0.2">
      <c r="A58" s="102"/>
      <c r="B58" s="57" t="s">
        <v>500</v>
      </c>
      <c r="Z58" s="7"/>
      <c r="AA58" s="7"/>
      <c r="AB58" s="7"/>
      <c r="AC58" s="7"/>
      <c r="AD58" s="7"/>
      <c r="AF58" s="17"/>
    </row>
    <row r="59" spans="1:32" ht="13.5" thickBot="1" x14ac:dyDescent="0.25">
      <c r="A59" s="85"/>
      <c r="B59" s="60"/>
      <c r="Z59" s="7"/>
      <c r="AA59" s="7"/>
      <c r="AB59" s="7"/>
      <c r="AC59" s="7"/>
      <c r="AD59" s="7"/>
      <c r="AF59" s="17"/>
    </row>
    <row r="60" spans="1:32" ht="15" thickBot="1" x14ac:dyDescent="0.25">
      <c r="A60" s="54" t="s">
        <v>275</v>
      </c>
      <c r="B60" s="53" t="s">
        <v>469</v>
      </c>
      <c r="Z60" s="7"/>
      <c r="AA60" s="7"/>
      <c r="AB60" s="7"/>
      <c r="AC60" s="7"/>
      <c r="AD60" s="7"/>
      <c r="AF60" s="17"/>
    </row>
    <row r="61" spans="1:32" ht="15" thickBot="1" x14ac:dyDescent="0.25">
      <c r="A61" s="54" t="s">
        <v>365</v>
      </c>
      <c r="B61" s="53" t="s">
        <v>469</v>
      </c>
      <c r="Z61" s="7"/>
      <c r="AA61" s="7"/>
      <c r="AB61" s="7"/>
      <c r="AC61" s="7"/>
      <c r="AD61" s="7"/>
      <c r="AF61" s="17"/>
    </row>
    <row r="62" spans="1:32" ht="15" thickBot="1" x14ac:dyDescent="0.25">
      <c r="A62" s="54" t="s">
        <v>470</v>
      </c>
      <c r="B62" s="53" t="s">
        <v>469</v>
      </c>
      <c r="Z62" s="7"/>
      <c r="AA62" s="7"/>
      <c r="AB62" s="7"/>
      <c r="AC62" s="7"/>
      <c r="AD62" s="7"/>
      <c r="AF62" s="17"/>
    </row>
    <row r="63" spans="1:32" ht="15" thickBot="1" x14ac:dyDescent="0.25">
      <c r="A63" s="54" t="s">
        <v>27</v>
      </c>
      <c r="B63" s="53" t="s">
        <v>469</v>
      </c>
      <c r="Z63" s="7"/>
      <c r="AA63" s="7"/>
      <c r="AB63" s="7"/>
      <c r="AC63" s="7"/>
      <c r="AD63" s="7"/>
      <c r="AF63" s="17"/>
    </row>
    <row r="64" spans="1:32" ht="15" thickBot="1" x14ac:dyDescent="0.25">
      <c r="A64" s="54" t="s">
        <v>471</v>
      </c>
      <c r="B64" s="53" t="s">
        <v>469</v>
      </c>
      <c r="Z64" s="7"/>
      <c r="AA64" s="7"/>
      <c r="AB64" s="7"/>
      <c r="AC64" s="7"/>
      <c r="AD64" s="7"/>
      <c r="AF64" s="17"/>
    </row>
    <row r="65" spans="1:32" ht="14.25" x14ac:dyDescent="0.2">
      <c r="A65" s="52" t="s">
        <v>367</v>
      </c>
      <c r="B65" s="84" t="s">
        <v>469</v>
      </c>
      <c r="Z65" s="7"/>
      <c r="AA65" s="7"/>
      <c r="AB65" s="7"/>
      <c r="AC65" s="7"/>
      <c r="AD65" s="7"/>
      <c r="AF65" s="17"/>
    </row>
    <row r="66" spans="1:32" ht="15" thickBot="1" x14ac:dyDescent="0.25">
      <c r="A66" s="54" t="s">
        <v>368</v>
      </c>
      <c r="B66" s="85"/>
      <c r="Z66" s="7"/>
      <c r="AA66" s="7"/>
      <c r="AB66" s="7"/>
      <c r="AC66" s="7"/>
      <c r="AD66" s="7"/>
      <c r="AF66" s="17"/>
    </row>
    <row r="67" spans="1:32" ht="15" thickBot="1" x14ac:dyDescent="0.25">
      <c r="A67" s="54" t="s">
        <v>472</v>
      </c>
      <c r="B67" s="53" t="s">
        <v>469</v>
      </c>
      <c r="Z67" s="7"/>
      <c r="AA67" s="7"/>
      <c r="AB67" s="7"/>
      <c r="AC67" s="7"/>
      <c r="AD67" s="7"/>
      <c r="AF67" s="17"/>
    </row>
    <row r="68" spans="1:32" ht="14.25" x14ac:dyDescent="0.2">
      <c r="A68" s="52" t="s">
        <v>473</v>
      </c>
      <c r="B68" s="84" t="s">
        <v>469</v>
      </c>
      <c r="Z68" s="7"/>
      <c r="AA68" s="7"/>
      <c r="AB68" s="7"/>
      <c r="AC68" s="7"/>
      <c r="AD68" s="7"/>
      <c r="AF68" s="17"/>
    </row>
    <row r="69" spans="1:32" ht="15" thickBot="1" x14ac:dyDescent="0.25">
      <c r="A69" s="54" t="s">
        <v>373</v>
      </c>
      <c r="B69" s="103"/>
      <c r="Z69" s="7"/>
      <c r="AA69" s="7"/>
      <c r="AB69" s="7"/>
      <c r="AC69" s="7"/>
      <c r="AD69" s="7"/>
      <c r="AF69" s="17"/>
    </row>
    <row r="70" spans="1:32" ht="14.25" x14ac:dyDescent="0.2">
      <c r="A70" s="104"/>
      <c r="B70" s="105"/>
      <c r="Z70" s="7"/>
      <c r="AA70" s="7"/>
      <c r="AB70" s="7"/>
      <c r="AC70" s="7"/>
      <c r="AD70" s="7"/>
      <c r="AF70" s="17"/>
    </row>
    <row r="71" spans="1:32" ht="15" customHeight="1" x14ac:dyDescent="0.2">
      <c r="A71" s="93" t="s">
        <v>507</v>
      </c>
      <c r="B71" s="94"/>
      <c r="Z71" s="7"/>
      <c r="AA71" s="7"/>
      <c r="AB71" s="7"/>
      <c r="AC71" s="7"/>
      <c r="AD71" s="7"/>
      <c r="AF71" s="17"/>
    </row>
    <row r="72" spans="1:32" ht="15.75" thickBot="1" x14ac:dyDescent="0.25">
      <c r="A72" s="95"/>
      <c r="B72" s="96"/>
      <c r="Z72" s="7"/>
      <c r="AA72" s="7"/>
      <c r="AB72" s="7"/>
      <c r="AC72" s="7"/>
      <c r="AD72" s="7"/>
      <c r="AF72" s="17"/>
    </row>
    <row r="73" spans="1:32" ht="27.75" thickBot="1" x14ac:dyDescent="0.25">
      <c r="A73" s="61" t="s">
        <v>501</v>
      </c>
      <c r="B73" s="62" t="s">
        <v>502</v>
      </c>
      <c r="Z73" s="7"/>
      <c r="AA73" s="7"/>
      <c r="AB73" s="7"/>
      <c r="AC73" s="7"/>
      <c r="AD73" s="7"/>
      <c r="AF73" s="17"/>
    </row>
    <row r="74" spans="1:32" ht="26.25" thickBot="1" x14ac:dyDescent="0.25">
      <c r="A74" s="61" t="s">
        <v>474</v>
      </c>
      <c r="B74" s="62" t="s">
        <v>503</v>
      </c>
      <c r="Z74" s="7"/>
      <c r="AA74" s="7"/>
      <c r="AB74" s="7"/>
      <c r="AC74" s="7"/>
      <c r="AD74" s="7"/>
      <c r="AF74" s="17"/>
    </row>
    <row r="75" spans="1:32" ht="26.25" thickBot="1" x14ac:dyDescent="0.25">
      <c r="A75" s="61" t="s">
        <v>475</v>
      </c>
      <c r="B75" s="62" t="s">
        <v>504</v>
      </c>
      <c r="Z75" s="7"/>
      <c r="AA75" s="7"/>
      <c r="AB75" s="7"/>
      <c r="AC75" s="7"/>
      <c r="AD75" s="7"/>
      <c r="AF75" s="17"/>
    </row>
    <row r="76" spans="1:32" ht="29.25" thickBot="1" x14ac:dyDescent="0.25">
      <c r="A76" s="61" t="s">
        <v>476</v>
      </c>
      <c r="B76" s="62" t="s">
        <v>505</v>
      </c>
      <c r="Z76" s="7"/>
      <c r="AA76" s="7"/>
      <c r="AB76" s="7"/>
      <c r="AC76" s="7"/>
      <c r="AD76" s="7"/>
      <c r="AF76" s="17"/>
    </row>
    <row r="77" spans="1:32" ht="12.75" customHeight="1" x14ac:dyDescent="0.2">
      <c r="A77" s="63" t="s">
        <v>17</v>
      </c>
      <c r="B77" s="97" t="s">
        <v>522</v>
      </c>
      <c r="Z77" s="7"/>
      <c r="AA77" s="7"/>
      <c r="AB77" s="7"/>
      <c r="AC77" s="7"/>
      <c r="AD77" s="7"/>
      <c r="AF77" s="17"/>
    </row>
    <row r="78" spans="1:32" ht="13.5" customHeight="1" thickBot="1" x14ac:dyDescent="0.25">
      <c r="A78" s="61" t="s">
        <v>33</v>
      </c>
      <c r="B78" s="98"/>
      <c r="Z78" s="7"/>
      <c r="AA78" s="7"/>
      <c r="AB78" s="7"/>
      <c r="AC78" s="7"/>
      <c r="AD78" s="7"/>
      <c r="AF78" s="17"/>
    </row>
    <row r="79" spans="1:32" ht="26.25" thickBot="1" x14ac:dyDescent="0.25">
      <c r="A79" s="61" t="s">
        <v>477</v>
      </c>
      <c r="B79" s="62" t="s">
        <v>506</v>
      </c>
      <c r="Z79" s="7"/>
      <c r="AA79" s="7"/>
      <c r="AB79" s="7"/>
      <c r="AC79" s="7"/>
      <c r="AD79" s="7"/>
      <c r="AF79" s="17"/>
    </row>
    <row r="80" spans="1:32" ht="15" x14ac:dyDescent="0.25">
      <c r="A80" s="46"/>
      <c r="Z80" s="7"/>
      <c r="AA80" s="7"/>
      <c r="AB80" s="7"/>
      <c r="AC80" s="7"/>
      <c r="AD80" s="7"/>
      <c r="AF80" s="17"/>
    </row>
    <row r="81" spans="1:38" ht="14.25" x14ac:dyDescent="0.2">
      <c r="A81" s="64"/>
      <c r="Z81" s="9"/>
      <c r="AA81" s="7"/>
      <c r="AB81" s="7"/>
      <c r="AC81" s="7"/>
      <c r="AD81" s="7"/>
      <c r="AF81" s="17"/>
    </row>
    <row r="82" spans="1:38" ht="15" x14ac:dyDescent="0.25">
      <c r="A82" s="47" t="s">
        <v>478</v>
      </c>
      <c r="AA82" s="7"/>
      <c r="AB82" s="7"/>
      <c r="AC82" s="7"/>
      <c r="AD82" s="7"/>
      <c r="AF82" s="17"/>
    </row>
    <row r="83" spans="1:38" ht="14.25" x14ac:dyDescent="0.2">
      <c r="A83" s="64"/>
      <c r="AA83" s="7"/>
      <c r="AB83" s="7"/>
      <c r="AC83" s="7"/>
      <c r="AD83" s="7"/>
      <c r="AF83" s="17"/>
    </row>
    <row r="84" spans="1:38" ht="14.25" x14ac:dyDescent="0.2">
      <c r="A84" s="64" t="s">
        <v>479</v>
      </c>
      <c r="B84" s="64"/>
      <c r="AA84" s="7"/>
      <c r="AB84" s="7"/>
      <c r="AC84" s="7"/>
      <c r="AD84" s="7"/>
      <c r="AF84" s="17"/>
    </row>
    <row r="85" spans="1:38" ht="15" thickBot="1" x14ac:dyDescent="0.25">
      <c r="A85" s="64"/>
      <c r="AA85" s="9"/>
      <c r="AB85" s="7"/>
      <c r="AC85" s="7"/>
      <c r="AD85" s="7"/>
      <c r="AF85" s="17"/>
    </row>
    <row r="86" spans="1:38" ht="15" thickBot="1" x14ac:dyDescent="0.25">
      <c r="A86" s="65" t="s">
        <v>480</v>
      </c>
      <c r="B86" s="66" t="s">
        <v>481</v>
      </c>
      <c r="AB86" s="7"/>
      <c r="AC86" s="7"/>
      <c r="AD86" s="7"/>
      <c r="AF86" s="17"/>
    </row>
    <row r="87" spans="1:38" ht="15" thickBot="1" x14ac:dyDescent="0.25">
      <c r="A87" s="67" t="s">
        <v>482</v>
      </c>
      <c r="B87" s="68" t="s">
        <v>483</v>
      </c>
      <c r="AB87" s="7"/>
      <c r="AC87" s="7"/>
      <c r="AD87" s="7"/>
      <c r="AF87" s="17"/>
    </row>
    <row r="88" spans="1:38" ht="15" thickBot="1" x14ac:dyDescent="0.25">
      <c r="A88" s="67" t="s">
        <v>484</v>
      </c>
      <c r="B88" s="68" t="s">
        <v>469</v>
      </c>
      <c r="AB88" s="9"/>
      <c r="AC88" s="9"/>
      <c r="AD88" s="9"/>
      <c r="AE88" s="3"/>
      <c r="AF88" s="17"/>
      <c r="AG88" s="3"/>
      <c r="AH88" s="3"/>
      <c r="AI88" s="3"/>
      <c r="AJ88" s="3"/>
      <c r="AK88" s="3"/>
      <c r="AL88" s="36"/>
    </row>
    <row r="89" spans="1:38" ht="26.25" thickBot="1" x14ac:dyDescent="0.25">
      <c r="A89" s="55" t="s">
        <v>422</v>
      </c>
      <c r="B89" s="53" t="s">
        <v>485</v>
      </c>
      <c r="AB89" s="9"/>
      <c r="AC89" s="9"/>
      <c r="AD89" s="9"/>
      <c r="AE89" s="3"/>
      <c r="AF89" s="17"/>
      <c r="AG89" s="3"/>
      <c r="AH89" s="3"/>
      <c r="AI89" s="3"/>
      <c r="AJ89" s="3"/>
      <c r="AK89" s="3"/>
      <c r="AL89" s="36"/>
    </row>
    <row r="90" spans="1:38" ht="15" thickBot="1" x14ac:dyDescent="0.25">
      <c r="A90" s="55" t="s">
        <v>486</v>
      </c>
      <c r="B90" s="53" t="s">
        <v>483</v>
      </c>
      <c r="AF90" s="17"/>
    </row>
    <row r="91" spans="1:38" ht="26.25" thickBot="1" x14ac:dyDescent="0.25">
      <c r="A91" s="55" t="s">
        <v>487</v>
      </c>
      <c r="B91" s="53" t="s">
        <v>488</v>
      </c>
      <c r="AF91" s="17"/>
    </row>
    <row r="92" spans="1:38" x14ac:dyDescent="0.2">
      <c r="AF92" s="17"/>
    </row>
    <row r="93" spans="1:38" x14ac:dyDescent="0.2">
      <c r="AF93" s="17"/>
    </row>
    <row r="94" spans="1:38" x14ac:dyDescent="0.2">
      <c r="AF94" s="17"/>
    </row>
    <row r="95" spans="1:38" x14ac:dyDescent="0.2">
      <c r="AF95" s="17"/>
    </row>
    <row r="96" spans="1:38" x14ac:dyDescent="0.2">
      <c r="AF96" s="17"/>
    </row>
    <row r="97" spans="2:32" x14ac:dyDescent="0.2">
      <c r="AF97" s="17"/>
    </row>
    <row r="98" spans="2:32" x14ac:dyDescent="0.2">
      <c r="AF98" s="17"/>
    </row>
    <row r="99" spans="2:32" x14ac:dyDescent="0.2">
      <c r="AF99" s="17"/>
    </row>
    <row r="100" spans="2:32" x14ac:dyDescent="0.2">
      <c r="AF100" s="17"/>
    </row>
    <row r="101" spans="2:32" x14ac:dyDescent="0.2">
      <c r="AF101" s="17"/>
    </row>
    <row r="102" spans="2:32" x14ac:dyDescent="0.2">
      <c r="AF102" s="17"/>
    </row>
    <row r="103" spans="2:32" x14ac:dyDescent="0.2">
      <c r="AF103" s="17"/>
    </row>
    <row r="104" spans="2:32" x14ac:dyDescent="0.2">
      <c r="AF104" s="17"/>
    </row>
    <row r="105" spans="2:32" ht="15" x14ac:dyDescent="0.25">
      <c r="B105" s="70" t="s">
        <v>518</v>
      </c>
      <c r="AF105" s="17"/>
    </row>
    <row r="106" spans="2:32" x14ac:dyDescent="0.2">
      <c r="AF106" s="17"/>
    </row>
    <row r="107" spans="2:32" x14ac:dyDescent="0.2">
      <c r="AF107" s="17"/>
    </row>
    <row r="108" spans="2:32" x14ac:dyDescent="0.2">
      <c r="AF108" s="17"/>
    </row>
    <row r="109" spans="2:32" x14ac:dyDescent="0.2">
      <c r="AF109" s="17"/>
    </row>
    <row r="110" spans="2:32" x14ac:dyDescent="0.2">
      <c r="AF110" s="17"/>
    </row>
    <row r="111" spans="2:32" x14ac:dyDescent="0.2">
      <c r="AF111" s="17"/>
    </row>
    <row r="112" spans="2:32" x14ac:dyDescent="0.2">
      <c r="AF112" s="17"/>
    </row>
    <row r="113" spans="32:32" x14ac:dyDescent="0.2">
      <c r="AF113" s="17"/>
    </row>
    <row r="114" spans="32:32" x14ac:dyDescent="0.2">
      <c r="AF114" s="17"/>
    </row>
    <row r="115" spans="32:32" x14ac:dyDescent="0.2">
      <c r="AF115" s="17"/>
    </row>
    <row r="116" spans="32:32" x14ac:dyDescent="0.2">
      <c r="AF116" s="17"/>
    </row>
    <row r="117" spans="32:32" x14ac:dyDescent="0.2">
      <c r="AF117" s="17"/>
    </row>
    <row r="118" spans="32:32" x14ac:dyDescent="0.2">
      <c r="AF118" s="17"/>
    </row>
    <row r="119" spans="32:32" x14ac:dyDescent="0.2">
      <c r="AF119" s="17"/>
    </row>
    <row r="120" spans="32:32" x14ac:dyDescent="0.2">
      <c r="AF120" s="17"/>
    </row>
    <row r="121" spans="32:32" x14ac:dyDescent="0.2">
      <c r="AF121" s="17"/>
    </row>
    <row r="122" spans="32:32" x14ac:dyDescent="0.2">
      <c r="AF122" s="17"/>
    </row>
    <row r="123" spans="32:32" x14ac:dyDescent="0.2">
      <c r="AF123" s="17"/>
    </row>
    <row r="124" spans="32:32" x14ac:dyDescent="0.2">
      <c r="AF124" s="17"/>
    </row>
    <row r="125" spans="32:32" x14ac:dyDescent="0.2">
      <c r="AF125" s="17"/>
    </row>
    <row r="126" spans="32:32" x14ac:dyDescent="0.2">
      <c r="AF126" s="17"/>
    </row>
    <row r="127" spans="32:32" x14ac:dyDescent="0.2">
      <c r="AF127" s="17"/>
    </row>
    <row r="128" spans="32:32" x14ac:dyDescent="0.2">
      <c r="AF128" s="17"/>
    </row>
    <row r="129" spans="32:32" x14ac:dyDescent="0.2">
      <c r="AF129" s="17"/>
    </row>
    <row r="130" spans="32:32" x14ac:dyDescent="0.2">
      <c r="AF130" s="17"/>
    </row>
    <row r="131" spans="32:32" x14ac:dyDescent="0.2">
      <c r="AF131" s="17"/>
    </row>
    <row r="132" spans="32:32" x14ac:dyDescent="0.2">
      <c r="AF132" s="17"/>
    </row>
    <row r="133" spans="32:32" x14ac:dyDescent="0.2">
      <c r="AF133" s="17"/>
    </row>
    <row r="134" spans="32:32" x14ac:dyDescent="0.2">
      <c r="AF134" s="17"/>
    </row>
    <row r="135" spans="32:32" x14ac:dyDescent="0.2">
      <c r="AF135" s="17"/>
    </row>
    <row r="136" spans="32:32" x14ac:dyDescent="0.2">
      <c r="AF136" s="17"/>
    </row>
    <row r="137" spans="32:32" x14ac:dyDescent="0.2">
      <c r="AF137" s="17"/>
    </row>
    <row r="138" spans="32:32" x14ac:dyDescent="0.2">
      <c r="AF138" s="17"/>
    </row>
    <row r="139" spans="32:32" x14ac:dyDescent="0.2">
      <c r="AF139" s="17"/>
    </row>
    <row r="140" spans="32:32" x14ac:dyDescent="0.2">
      <c r="AF140" s="17"/>
    </row>
    <row r="141" spans="32:32" x14ac:dyDescent="0.2">
      <c r="AF141" s="17"/>
    </row>
    <row r="142" spans="32:32" x14ac:dyDescent="0.2">
      <c r="AF142" s="17"/>
    </row>
    <row r="143" spans="32:32" x14ac:dyDescent="0.2">
      <c r="AF143" s="17"/>
    </row>
    <row r="144" spans="32:32" x14ac:dyDescent="0.2">
      <c r="AF144" s="17"/>
    </row>
    <row r="145" spans="32:32" x14ac:dyDescent="0.2">
      <c r="AF145" s="17"/>
    </row>
    <row r="146" spans="32:32" x14ac:dyDescent="0.2">
      <c r="AF146" s="17"/>
    </row>
    <row r="147" spans="32:32" x14ac:dyDescent="0.2">
      <c r="AF147" s="17"/>
    </row>
    <row r="148" spans="32:32" x14ac:dyDescent="0.2">
      <c r="AF148" s="17"/>
    </row>
    <row r="149" spans="32:32" x14ac:dyDescent="0.2">
      <c r="AF149" s="17"/>
    </row>
    <row r="150" spans="32:32" x14ac:dyDescent="0.2">
      <c r="AF150" s="17"/>
    </row>
    <row r="151" spans="32:32" x14ac:dyDescent="0.2">
      <c r="AF151" s="17"/>
    </row>
    <row r="152" spans="32:32" x14ac:dyDescent="0.2">
      <c r="AF152" s="17"/>
    </row>
    <row r="153" spans="32:32" x14ac:dyDescent="0.2">
      <c r="AF153" s="17"/>
    </row>
    <row r="154" spans="32:32" x14ac:dyDescent="0.2">
      <c r="AF154" s="17"/>
    </row>
    <row r="155" spans="32:32" x14ac:dyDescent="0.2">
      <c r="AF155" s="17"/>
    </row>
    <row r="156" spans="32:32" x14ac:dyDescent="0.2">
      <c r="AF156" s="17"/>
    </row>
    <row r="157" spans="32:32" x14ac:dyDescent="0.2">
      <c r="AF157" s="17"/>
    </row>
    <row r="158" spans="32:32" x14ac:dyDescent="0.2">
      <c r="AF158" s="17"/>
    </row>
    <row r="159" spans="32:32" x14ac:dyDescent="0.2">
      <c r="AF159" s="17"/>
    </row>
    <row r="160" spans="32:32" x14ac:dyDescent="0.2">
      <c r="AF160" s="17"/>
    </row>
    <row r="161" spans="32:32" x14ac:dyDescent="0.2">
      <c r="AF161" s="17"/>
    </row>
    <row r="162" spans="32:32" x14ac:dyDescent="0.2">
      <c r="AF162" s="17"/>
    </row>
    <row r="163" spans="32:32" x14ac:dyDescent="0.2">
      <c r="AF163" s="17"/>
    </row>
    <row r="164" spans="32:32" x14ac:dyDescent="0.2">
      <c r="AF164" s="17"/>
    </row>
    <row r="165" spans="32:32" x14ac:dyDescent="0.2">
      <c r="AF165" s="17"/>
    </row>
    <row r="166" spans="32:32" x14ac:dyDescent="0.2">
      <c r="AF166" s="17"/>
    </row>
    <row r="167" spans="32:32" x14ac:dyDescent="0.2">
      <c r="AF167" s="17"/>
    </row>
    <row r="168" spans="32:32" x14ac:dyDescent="0.2">
      <c r="AF168" s="17"/>
    </row>
    <row r="169" spans="32:32" x14ac:dyDescent="0.2">
      <c r="AF169" s="17"/>
    </row>
    <row r="170" spans="32:32" x14ac:dyDescent="0.2">
      <c r="AF170" s="17"/>
    </row>
    <row r="171" spans="32:32" x14ac:dyDescent="0.2">
      <c r="AF171" s="17"/>
    </row>
    <row r="172" spans="32:32" x14ac:dyDescent="0.2">
      <c r="AF172" s="17"/>
    </row>
    <row r="173" spans="32:32" x14ac:dyDescent="0.2">
      <c r="AF173" s="17"/>
    </row>
    <row r="174" spans="32:32" x14ac:dyDescent="0.2">
      <c r="AF174" s="17"/>
    </row>
    <row r="175" spans="32:32" x14ac:dyDescent="0.2">
      <c r="AF175" s="17"/>
    </row>
    <row r="176" spans="32:32" x14ac:dyDescent="0.2">
      <c r="AF176" s="17"/>
    </row>
    <row r="177" spans="32:32" x14ac:dyDescent="0.2">
      <c r="AF177" s="17"/>
    </row>
    <row r="178" spans="32:32" x14ac:dyDescent="0.2">
      <c r="AF178" s="17"/>
    </row>
    <row r="179" spans="32:32" x14ac:dyDescent="0.2">
      <c r="AF179" s="17"/>
    </row>
    <row r="180" spans="32:32" x14ac:dyDescent="0.2">
      <c r="AF180" s="17"/>
    </row>
    <row r="181" spans="32:32" x14ac:dyDescent="0.2">
      <c r="AF181" s="17"/>
    </row>
    <row r="182" spans="32:32" x14ac:dyDescent="0.2">
      <c r="AF182" s="17"/>
    </row>
    <row r="183" spans="32:32" x14ac:dyDescent="0.2">
      <c r="AF183" s="17"/>
    </row>
    <row r="184" spans="32:32" x14ac:dyDescent="0.2">
      <c r="AF184" s="17"/>
    </row>
    <row r="185" spans="32:32" x14ac:dyDescent="0.2">
      <c r="AF185" s="17"/>
    </row>
    <row r="186" spans="32:32" x14ac:dyDescent="0.2">
      <c r="AF186" s="17"/>
    </row>
    <row r="187" spans="32:32" x14ac:dyDescent="0.2">
      <c r="AF187" s="17"/>
    </row>
    <row r="188" spans="32:32" x14ac:dyDescent="0.2">
      <c r="AF188" s="17"/>
    </row>
    <row r="189" spans="32:32" x14ac:dyDescent="0.2">
      <c r="AF189" s="17"/>
    </row>
    <row r="190" spans="32:32" x14ac:dyDescent="0.2">
      <c r="AF190" s="17"/>
    </row>
    <row r="191" spans="32:32" x14ac:dyDescent="0.2">
      <c r="AF191" s="17"/>
    </row>
    <row r="192" spans="32:32" x14ac:dyDescent="0.2">
      <c r="AF192" s="17"/>
    </row>
    <row r="193" spans="32:32" x14ac:dyDescent="0.2">
      <c r="AF193" s="17"/>
    </row>
    <row r="194" spans="32:32" x14ac:dyDescent="0.2">
      <c r="AF194" s="17"/>
    </row>
    <row r="195" spans="32:32" x14ac:dyDescent="0.2">
      <c r="AF195" s="17"/>
    </row>
    <row r="196" spans="32:32" x14ac:dyDescent="0.2">
      <c r="AF196" s="17"/>
    </row>
    <row r="197" spans="32:32" x14ac:dyDescent="0.2">
      <c r="AF197" s="17"/>
    </row>
    <row r="198" spans="32:32" x14ac:dyDescent="0.2">
      <c r="AF198" s="17"/>
    </row>
    <row r="199" spans="32:32" x14ac:dyDescent="0.2">
      <c r="AF199" s="17"/>
    </row>
    <row r="200" spans="32:32" x14ac:dyDescent="0.2">
      <c r="AF200" s="17"/>
    </row>
    <row r="201" spans="32:32" x14ac:dyDescent="0.2">
      <c r="AF201" s="17"/>
    </row>
    <row r="202" spans="32:32" x14ac:dyDescent="0.2">
      <c r="AF202" s="17"/>
    </row>
    <row r="203" spans="32:32" x14ac:dyDescent="0.2">
      <c r="AF203" s="17"/>
    </row>
    <row r="204" spans="32:32" x14ac:dyDescent="0.2">
      <c r="AF204" s="17"/>
    </row>
    <row r="205" spans="32:32" x14ac:dyDescent="0.2">
      <c r="AF205" s="17"/>
    </row>
    <row r="206" spans="32:32" x14ac:dyDescent="0.2">
      <c r="AF206" s="17"/>
    </row>
    <row r="207" spans="32:32" x14ac:dyDescent="0.2">
      <c r="AF207" s="17"/>
    </row>
    <row r="208" spans="32:32" x14ac:dyDescent="0.2">
      <c r="AF208" s="17"/>
    </row>
    <row r="209" spans="32:32" x14ac:dyDescent="0.2">
      <c r="AF209" s="17"/>
    </row>
    <row r="210" spans="32:32" x14ac:dyDescent="0.2">
      <c r="AF210" s="17"/>
    </row>
    <row r="211" spans="32:32" x14ac:dyDescent="0.2">
      <c r="AF211" s="17"/>
    </row>
    <row r="212" spans="32:32" x14ac:dyDescent="0.2">
      <c r="AF212" s="17"/>
    </row>
    <row r="213" spans="32:32" x14ac:dyDescent="0.2">
      <c r="AF213" s="17"/>
    </row>
    <row r="214" spans="32:32" x14ac:dyDescent="0.2">
      <c r="AF214" s="17"/>
    </row>
    <row r="215" spans="32:32" x14ac:dyDescent="0.2">
      <c r="AF215" s="17"/>
    </row>
    <row r="216" spans="32:32" x14ac:dyDescent="0.2">
      <c r="AF216" s="17"/>
    </row>
    <row r="217" spans="32:32" x14ac:dyDescent="0.2">
      <c r="AF217" s="17"/>
    </row>
    <row r="218" spans="32:32" x14ac:dyDescent="0.2">
      <c r="AF218" s="17"/>
    </row>
    <row r="219" spans="32:32" x14ac:dyDescent="0.2">
      <c r="AF219" s="17"/>
    </row>
    <row r="220" spans="32:32" x14ac:dyDescent="0.2">
      <c r="AF220" s="17"/>
    </row>
    <row r="221" spans="32:32" x14ac:dyDescent="0.2">
      <c r="AF221" s="17"/>
    </row>
    <row r="222" spans="32:32" x14ac:dyDescent="0.2">
      <c r="AF222" s="17"/>
    </row>
    <row r="223" spans="32:32" x14ac:dyDescent="0.2">
      <c r="AF223" s="17"/>
    </row>
    <row r="224" spans="32:32" x14ac:dyDescent="0.2">
      <c r="AF224" s="17"/>
    </row>
    <row r="225" spans="32:32" x14ac:dyDescent="0.2">
      <c r="AF225" s="17"/>
    </row>
    <row r="226" spans="32:32" x14ac:dyDescent="0.2">
      <c r="AF226" s="17"/>
    </row>
    <row r="227" spans="32:32" x14ac:dyDescent="0.2">
      <c r="AF227" s="17"/>
    </row>
    <row r="228" spans="32:32" x14ac:dyDescent="0.2">
      <c r="AF228" s="17"/>
    </row>
    <row r="229" spans="32:32" x14ac:dyDescent="0.2">
      <c r="AF229" s="17"/>
    </row>
    <row r="230" spans="32:32" x14ac:dyDescent="0.2">
      <c r="AF230" s="17"/>
    </row>
    <row r="231" spans="32:32" x14ac:dyDescent="0.2">
      <c r="AF231" s="17"/>
    </row>
    <row r="232" spans="32:32" x14ac:dyDescent="0.2">
      <c r="AF232" s="17"/>
    </row>
    <row r="233" spans="32:32" x14ac:dyDescent="0.2">
      <c r="AF233" s="17"/>
    </row>
    <row r="234" spans="32:32" x14ac:dyDescent="0.2">
      <c r="AF234" s="17"/>
    </row>
    <row r="235" spans="32:32" x14ac:dyDescent="0.2">
      <c r="AF235" s="17"/>
    </row>
    <row r="236" spans="32:32" x14ac:dyDescent="0.2">
      <c r="AF236" s="17"/>
    </row>
    <row r="237" spans="32:32" x14ac:dyDescent="0.2">
      <c r="AF237" s="17"/>
    </row>
    <row r="238" spans="32:32" x14ac:dyDescent="0.2">
      <c r="AF238" s="17"/>
    </row>
    <row r="239" spans="32:32" x14ac:dyDescent="0.2">
      <c r="AF239" s="17"/>
    </row>
    <row r="240" spans="32:32" x14ac:dyDescent="0.2">
      <c r="AF240" s="17"/>
    </row>
    <row r="241" spans="32:32" x14ac:dyDescent="0.2">
      <c r="AF241" s="17"/>
    </row>
    <row r="242" spans="32:32" x14ac:dyDescent="0.2">
      <c r="AF242" s="17"/>
    </row>
    <row r="243" spans="32:32" x14ac:dyDescent="0.2">
      <c r="AF243" s="17"/>
    </row>
    <row r="244" spans="32:32" x14ac:dyDescent="0.2">
      <c r="AF244" s="17"/>
    </row>
    <row r="245" spans="32:32" x14ac:dyDescent="0.2">
      <c r="AF245" s="17"/>
    </row>
    <row r="246" spans="32:32" x14ac:dyDescent="0.2">
      <c r="AF246" s="17"/>
    </row>
    <row r="247" spans="32:32" x14ac:dyDescent="0.2">
      <c r="AF247" s="17"/>
    </row>
    <row r="248" spans="32:32" x14ac:dyDescent="0.2">
      <c r="AF248" s="17"/>
    </row>
    <row r="249" spans="32:32" x14ac:dyDescent="0.2">
      <c r="AF249" s="17"/>
    </row>
    <row r="250" spans="32:32" x14ac:dyDescent="0.2">
      <c r="AF250" s="17"/>
    </row>
    <row r="251" spans="32:32" x14ac:dyDescent="0.2">
      <c r="AF251" s="17"/>
    </row>
    <row r="252" spans="32:32" x14ac:dyDescent="0.2">
      <c r="AF252" s="17"/>
    </row>
    <row r="253" spans="32:32" x14ac:dyDescent="0.2">
      <c r="AF253" s="17"/>
    </row>
  </sheetData>
  <mergeCells count="35">
    <mergeCell ref="A71:B71"/>
    <mergeCell ref="A72:B72"/>
    <mergeCell ref="B77:B78"/>
    <mergeCell ref="A13:B13"/>
    <mergeCell ref="A14:B14"/>
    <mergeCell ref="A15:B15"/>
    <mergeCell ref="A45:A59"/>
    <mergeCell ref="B65:B66"/>
    <mergeCell ref="B68:B69"/>
    <mergeCell ref="A70:B70"/>
    <mergeCell ref="B41:B42"/>
    <mergeCell ref="A12:B12"/>
    <mergeCell ref="A11:B11"/>
    <mergeCell ref="A26:B26"/>
    <mergeCell ref="B34:B35"/>
    <mergeCell ref="B36:B37"/>
    <mergeCell ref="A22:B22"/>
    <mergeCell ref="A23:B23"/>
    <mergeCell ref="A24:B24"/>
    <mergeCell ref="A25:B25"/>
    <mergeCell ref="A18:B18"/>
    <mergeCell ref="A19:B19"/>
    <mergeCell ref="A20:B20"/>
    <mergeCell ref="A21:B21"/>
    <mergeCell ref="A16:B16"/>
    <mergeCell ref="A17:B17"/>
    <mergeCell ref="A10:B10"/>
    <mergeCell ref="A6:B6"/>
    <mergeCell ref="A7:B7"/>
    <mergeCell ref="A8:B8"/>
    <mergeCell ref="A1:B1"/>
    <mergeCell ref="A2:B2"/>
    <mergeCell ref="A3:B3"/>
    <mergeCell ref="A5:B5"/>
    <mergeCell ref="A9:B9"/>
  </mergeCells>
  <phoneticPr fontId="12"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11"/>
  <sheetViews>
    <sheetView topLeftCell="A9" workbookViewId="0">
      <selection activeCell="B28" sqref="B28"/>
    </sheetView>
  </sheetViews>
  <sheetFormatPr defaultRowHeight="12.75" x14ac:dyDescent="0.2"/>
  <cols>
    <col min="1" max="1" width="8.85546875" bestFit="1" customWidth="1"/>
    <col min="2" max="2" width="13.7109375" customWidth="1"/>
    <col min="3" max="4" width="10.42578125" bestFit="1" customWidth="1"/>
    <col min="5" max="5" width="9" bestFit="1" customWidth="1"/>
    <col min="6" max="6" width="7.28515625" bestFit="1" customWidth="1"/>
    <col min="7" max="12" width="13.7109375" customWidth="1"/>
    <col min="13" max="14" width="9.5703125" bestFit="1" customWidth="1"/>
    <col min="15" max="15" width="12.42578125" bestFit="1" customWidth="1"/>
    <col min="16" max="16" width="15.5703125" bestFit="1" customWidth="1"/>
    <col min="17" max="17" width="16.140625" bestFit="1" customWidth="1"/>
    <col min="18" max="18" width="11.140625" bestFit="1" customWidth="1"/>
    <col min="19" max="19" width="34.28515625" hidden="1" customWidth="1"/>
    <col min="20" max="20" width="29.28515625" hidden="1" customWidth="1"/>
    <col min="21" max="21" width="23.140625" hidden="1" customWidth="1"/>
    <col min="22" max="22" width="28.5703125" hidden="1" customWidth="1"/>
    <col min="23" max="23" width="29" hidden="1" customWidth="1"/>
    <col min="24" max="26" width="0" hidden="1" customWidth="1"/>
  </cols>
  <sheetData>
    <row r="1" spans="1:23" x14ac:dyDescent="0.2">
      <c r="A1" s="77"/>
      <c r="B1" s="77"/>
      <c r="C1" s="77"/>
      <c r="D1" s="77"/>
      <c r="E1" s="77"/>
      <c r="F1" s="77"/>
      <c r="G1" s="77"/>
      <c r="H1" s="77"/>
      <c r="I1" s="77"/>
      <c r="J1" s="77"/>
      <c r="K1" s="77"/>
      <c r="L1" s="77"/>
      <c r="M1" s="77"/>
      <c r="N1" s="77"/>
      <c r="O1" s="77"/>
      <c r="P1" s="77"/>
      <c r="Q1" s="77"/>
      <c r="R1" s="77"/>
      <c r="S1" s="77"/>
      <c r="T1" s="77"/>
      <c r="U1" s="77"/>
      <c r="V1" s="77"/>
      <c r="W1" s="77"/>
    </row>
    <row r="2" spans="1:23" x14ac:dyDescent="0.2">
      <c r="A2" s="75" t="s">
        <v>280</v>
      </c>
      <c r="B2" s="75"/>
      <c r="C2" s="75"/>
      <c r="D2" s="75"/>
      <c r="E2" s="75"/>
      <c r="F2" s="75"/>
      <c r="G2" s="75"/>
      <c r="H2" s="75"/>
      <c r="I2" s="75"/>
      <c r="J2" s="75"/>
      <c r="K2" s="75"/>
      <c r="L2" s="75"/>
      <c r="M2" s="75"/>
      <c r="N2" s="75"/>
      <c r="O2" s="75"/>
      <c r="P2" s="75"/>
      <c r="Q2" s="75"/>
      <c r="R2" s="75"/>
      <c r="S2" s="75"/>
      <c r="T2" s="75"/>
      <c r="U2" s="75"/>
      <c r="V2" s="75"/>
      <c r="W2" s="75"/>
    </row>
    <row r="3" spans="1:23" x14ac:dyDescent="0.2">
      <c r="A3" s="75"/>
      <c r="B3" s="75"/>
      <c r="C3" s="75"/>
      <c r="D3" s="75"/>
      <c r="E3" s="75"/>
      <c r="F3" s="75"/>
      <c r="G3" s="75"/>
      <c r="H3" s="75"/>
      <c r="I3" s="75"/>
      <c r="J3" s="75"/>
      <c r="K3" s="75"/>
      <c r="L3" s="75"/>
      <c r="M3" s="75"/>
      <c r="N3" s="75"/>
      <c r="O3" s="75"/>
      <c r="P3" s="75"/>
      <c r="Q3" s="75"/>
      <c r="R3" s="75"/>
      <c r="S3" s="75"/>
      <c r="T3" s="75"/>
      <c r="U3" s="75"/>
      <c r="V3" s="75"/>
      <c r="W3" s="75"/>
    </row>
    <row r="4" spans="1:23" x14ac:dyDescent="0.2">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
      <c r="A7" s="1" t="str">
        <f>IF(Loans!A7="","",Loans!A7)</f>
        <v>DC16</v>
      </c>
      <c r="B7" s="1">
        <f>IF(Loans!B7="","",Loans!B7)</f>
        <v>2019</v>
      </c>
      <c r="C7" s="1" t="str">
        <f>IF(Loans!C7="","",Loans!C7)</f>
        <v>Q3 Jan-Mar</v>
      </c>
      <c r="D7" s="1" t="str">
        <f>IF(Loans!D7="","",Loans!D7)</f>
        <v>No</v>
      </c>
      <c r="E7" s="7"/>
      <c r="F7" s="7"/>
      <c r="G7" s="7"/>
      <c r="H7" s="7"/>
      <c r="I7" s="7"/>
      <c r="J7" s="7"/>
      <c r="K7" s="7"/>
      <c r="L7" s="7"/>
      <c r="M7" s="7"/>
      <c r="N7" s="7"/>
      <c r="O7" s="7"/>
      <c r="P7" s="7"/>
      <c r="Q7" s="7"/>
      <c r="R7" s="7"/>
      <c r="S7" s="7"/>
      <c r="T7" s="7"/>
      <c r="U7" s="7"/>
      <c r="V7" s="7"/>
      <c r="W7" s="7"/>
    </row>
    <row r="8" spans="1:23" x14ac:dyDescent="0.2">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x14ac:dyDescent="0.2">
      <c r="A11" s="16">
        <v>1</v>
      </c>
      <c r="B11" s="26" t="str">
        <f>IF(Loans!B11="","",Loans!B11)</f>
        <v/>
      </c>
      <c r="C11" s="27" t="str">
        <f>IF(Loans!C11="","",Loans!C11)</f>
        <v/>
      </c>
      <c r="D11" s="27" t="str">
        <f>IF(Loans!D11="","",Loans!D11)</f>
        <v/>
      </c>
      <c r="E11" s="26" t="e">
        <f>IF(Loans!#REF!="","",Loans!#REF!)</f>
        <v>#REF!</v>
      </c>
      <c r="F11" s="26">
        <f>IF(Loans!F11="","",Loans!F11)</f>
        <v>0</v>
      </c>
      <c r="G11" s="26" t="str">
        <f>IF(Loans!K11="","",Loans!K11)</f>
        <v/>
      </c>
      <c r="H11" s="26" t="str">
        <f>IF(Loans!L11="","",Loans!L11)</f>
        <v/>
      </c>
      <c r="I11" s="26" t="str">
        <f>IF(Loans!M11="","",Loans!M11)</f>
        <v/>
      </c>
      <c r="J11" s="26" t="str">
        <f>IF(Loans!N11="","",Loans!N11)</f>
        <v/>
      </c>
      <c r="K11" s="26" t="str">
        <f>IF(Loans!O11="","",Loans!O11)</f>
        <v/>
      </c>
      <c r="L11" s="26" t="str">
        <f>IF(Loans!P11="","",Loans!P11)</f>
        <v/>
      </c>
      <c r="M11" s="28" t="str">
        <f>IF(Loans!T11="","",Loans!T11)</f>
        <v/>
      </c>
      <c r="N11" s="16" t="str">
        <f>IF(Loans!U11="","",Loans!U11)</f>
        <v/>
      </c>
      <c r="O11" s="16" t="str">
        <f>IF(Loans!V11="","",Loans!V11)</f>
        <v/>
      </c>
      <c r="P11" s="16" t="str">
        <f>IF(Loans!W11="","",Loans!W11)</f>
        <v/>
      </c>
      <c r="Q11" s="16" t="str">
        <f>IF(Loans!X11="","",Loans!X11)</f>
        <v/>
      </c>
      <c r="R11" s="16">
        <f>IF(Loans!Y11="","",Loans!Y11)</f>
        <v>0</v>
      </c>
      <c r="S11" s="6" t="s">
        <v>43</v>
      </c>
      <c r="T11" s="6" t="s">
        <v>44</v>
      </c>
      <c r="U11" s="6" t="s">
        <v>45</v>
      </c>
      <c r="V11" s="6" t="s">
        <v>46</v>
      </c>
      <c r="W11" s="6" t="s">
        <v>47</v>
      </c>
    </row>
    <row r="12" spans="1:23" x14ac:dyDescent="0.2">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0</v>
      </c>
      <c r="P111" s="16">
        <f>IF(Loans!W111="","",Loans!W111)</f>
        <v>0</v>
      </c>
      <c r="Q111" s="16">
        <f>IF(Loans!X111="","",Loans!X111)</f>
        <v>0</v>
      </c>
      <c r="R111" s="16">
        <f>IF(Loans!Y111="","",Loans!Y111)</f>
        <v>0</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9"/>
  <sheetViews>
    <sheetView workbookViewId="0">
      <selection activeCell="B28" sqref="B28"/>
    </sheetView>
  </sheetViews>
  <sheetFormatPr defaultRowHeight="12.75" x14ac:dyDescent="0.2"/>
  <cols>
    <col min="1" max="1" width="34.28515625" customWidth="1"/>
    <col min="2" max="2" width="14.42578125" customWidth="1"/>
    <col min="3" max="3" width="10.7109375" customWidth="1"/>
    <col min="4" max="4" width="3.7109375" customWidth="1"/>
  </cols>
  <sheetData>
    <row r="1" spans="1:3" x14ac:dyDescent="0.2">
      <c r="A1" s="3" t="s">
        <v>267</v>
      </c>
    </row>
    <row r="2" spans="1:3" x14ac:dyDescent="0.2">
      <c r="A2" s="10" t="str">
        <f>IF(Loans!A7="","",Loans!A7)</f>
        <v>DC16</v>
      </c>
      <c r="B2" s="10">
        <f>IF(Loans!B7="","",Loans!B7)</f>
        <v>2019</v>
      </c>
      <c r="C2" s="10" t="str">
        <f>IF(Loans!C7="","",Loans!C7)</f>
        <v>Q3 Jan-Mar</v>
      </c>
    </row>
    <row r="4" spans="1:3" x14ac:dyDescent="0.2">
      <c r="A4" s="18" t="s">
        <v>268</v>
      </c>
      <c r="B4" s="18" t="s">
        <v>269</v>
      </c>
      <c r="C4" s="19" t="s">
        <v>270</v>
      </c>
    </row>
    <row r="5" spans="1:3" ht="12.95" customHeight="1" x14ac:dyDescent="0.2">
      <c r="A5" s="20" t="s">
        <v>43</v>
      </c>
      <c r="B5" s="21">
        <f>SUMIF(Loans!$K$11:$K$110,A5,Loans!$Y$11:$Y$110)</f>
        <v>0</v>
      </c>
      <c r="C5" s="22">
        <f t="shared" ref="C5:C18" si="0">IF(B5=0,0,B5/B$19)</f>
        <v>0</v>
      </c>
    </row>
    <row r="6" spans="1:3" ht="12.95" customHeight="1" x14ac:dyDescent="0.2">
      <c r="A6" s="20" t="s">
        <v>48</v>
      </c>
      <c r="B6" s="21">
        <f>SUMIF(Loans!$K$11:$K$110,A6,Loans!$Y$11:$Y$110)</f>
        <v>0</v>
      </c>
      <c r="C6" s="22">
        <f t="shared" si="0"/>
        <v>0</v>
      </c>
    </row>
    <row r="7" spans="1:3" ht="12.95" customHeight="1" x14ac:dyDescent="0.2">
      <c r="A7" s="20" t="s">
        <v>53</v>
      </c>
      <c r="B7" s="21">
        <f>SUMIF(Loans!$K$11:$K$110,A7,Loans!$Y$11:$Y$110)</f>
        <v>0</v>
      </c>
      <c r="C7" s="22">
        <f t="shared" si="0"/>
        <v>0</v>
      </c>
    </row>
    <row r="8" spans="1:3" ht="12.95" customHeight="1" x14ac:dyDescent="0.2">
      <c r="A8" s="20" t="s">
        <v>58</v>
      </c>
      <c r="B8" s="21">
        <f>SUMIF(Loans!$K$11:$K$110,A8,Loans!$Y$11:$Y$110)</f>
        <v>0</v>
      </c>
      <c r="C8" s="22">
        <f t="shared" si="0"/>
        <v>0</v>
      </c>
    </row>
    <row r="9" spans="1:3" ht="12.95" customHeight="1" x14ac:dyDescent="0.2">
      <c r="A9" s="20" t="s">
        <v>63</v>
      </c>
      <c r="B9" s="21">
        <f>SUMIF(Loans!$K$11:$K$110,A9,Loans!$Y$11:$Y$110)</f>
        <v>0</v>
      </c>
      <c r="C9" s="22">
        <f t="shared" si="0"/>
        <v>0</v>
      </c>
    </row>
    <row r="10" spans="1:3" ht="12.95" customHeight="1" x14ac:dyDescent="0.2">
      <c r="A10" s="20" t="s">
        <v>67</v>
      </c>
      <c r="B10" s="21">
        <f>SUMIF(Loans!$K$11:$K$110,A10,Loans!$Y$11:$Y$110)</f>
        <v>0</v>
      </c>
      <c r="C10" s="22">
        <f t="shared" si="0"/>
        <v>0</v>
      </c>
    </row>
    <row r="11" spans="1:3" ht="12.95" customHeight="1" x14ac:dyDescent="0.2">
      <c r="A11" s="20" t="s">
        <v>71</v>
      </c>
      <c r="B11" s="21">
        <f>SUMIF(Loans!$K$11:$K$110,A11,Loans!$Y$11:$Y$110)</f>
        <v>0</v>
      </c>
      <c r="C11" s="22">
        <f t="shared" si="0"/>
        <v>0</v>
      </c>
    </row>
    <row r="12" spans="1:3" ht="12.95" customHeight="1" x14ac:dyDescent="0.2">
      <c r="A12" s="20" t="s">
        <v>73</v>
      </c>
      <c r="B12" s="21">
        <f>SUMIF(Loans!$K$11:$K$110,A12,Loans!$Y$11:$Y$110)</f>
        <v>0</v>
      </c>
      <c r="C12" s="22">
        <f t="shared" si="0"/>
        <v>0</v>
      </c>
    </row>
    <row r="13" spans="1:3" ht="12.95" customHeight="1" x14ac:dyDescent="0.2">
      <c r="A13" s="20" t="s">
        <v>75</v>
      </c>
      <c r="B13" s="21">
        <f>SUMIF(Loans!$K$11:$K$110,A13,Loans!$Y$11:$Y$110)</f>
        <v>0</v>
      </c>
      <c r="C13" s="22">
        <f t="shared" si="0"/>
        <v>0</v>
      </c>
    </row>
    <row r="14" spans="1:3" ht="12.95" customHeight="1" x14ac:dyDescent="0.2">
      <c r="A14" s="20" t="s">
        <v>77</v>
      </c>
      <c r="B14" s="21">
        <f>SUMIF(Loans!$K$11:$K$110,A14,Loans!$Y$11:$Y$110)</f>
        <v>0</v>
      </c>
      <c r="C14" s="22">
        <f t="shared" si="0"/>
        <v>0</v>
      </c>
    </row>
    <row r="15" spans="1:3" ht="12.95" customHeight="1" x14ac:dyDescent="0.2">
      <c r="A15" s="20" t="s">
        <v>79</v>
      </c>
      <c r="B15" s="21">
        <f>SUMIF(Loans!$K$11:$K$110,A15,Loans!$Y$11:$Y$110)</f>
        <v>0</v>
      </c>
      <c r="C15" s="22">
        <f t="shared" si="0"/>
        <v>0</v>
      </c>
    </row>
    <row r="16" spans="1:3" ht="12.95" customHeight="1" x14ac:dyDescent="0.2">
      <c r="A16" s="20" t="s">
        <v>81</v>
      </c>
      <c r="B16" s="21">
        <f>SUMIF(Loans!$K$11:$K$110,A16,Loans!$Y$11:$Y$110)</f>
        <v>0</v>
      </c>
      <c r="C16" s="22">
        <f t="shared" si="0"/>
        <v>0</v>
      </c>
    </row>
    <row r="17" spans="1:3" ht="12.95" customHeight="1" x14ac:dyDescent="0.2">
      <c r="A17" s="20" t="s">
        <v>83</v>
      </c>
      <c r="B17" s="21">
        <f>SUMIF(Loans!$K$11:$K$110,A17,Loans!$Y$11:$Y$110)</f>
        <v>0</v>
      </c>
      <c r="C17" s="22">
        <f t="shared" si="0"/>
        <v>0</v>
      </c>
    </row>
    <row r="18" spans="1:3" ht="12.95" customHeight="1" x14ac:dyDescent="0.2">
      <c r="A18" s="20" t="s">
        <v>84</v>
      </c>
      <c r="B18" s="21">
        <f>SUMIF(Loans!$K$11:$K$110,A18,Loans!$Y$11:$Y$110)</f>
        <v>0</v>
      </c>
      <c r="C18" s="22">
        <f t="shared" si="0"/>
        <v>0</v>
      </c>
    </row>
    <row r="19" spans="1:3" x14ac:dyDescent="0.2">
      <c r="A19" s="23" t="s">
        <v>271</v>
      </c>
      <c r="B19" s="24">
        <f>SUM(B5:B18)</f>
        <v>0</v>
      </c>
      <c r="C19" s="25">
        <f>SUM(C5:C18)</f>
        <v>0</v>
      </c>
    </row>
    <row r="20" spans="1:3" x14ac:dyDescent="0.2">
      <c r="B20" s="2"/>
    </row>
    <row r="21" spans="1:3" x14ac:dyDescent="0.2">
      <c r="B21" s="2"/>
    </row>
    <row r="22" spans="1:3" x14ac:dyDescent="0.2">
      <c r="B22" s="2"/>
    </row>
    <row r="23" spans="1:3" x14ac:dyDescent="0.2">
      <c r="A23" s="18" t="s">
        <v>272</v>
      </c>
      <c r="B23" s="18" t="s">
        <v>269</v>
      </c>
      <c r="C23" s="19" t="s">
        <v>270</v>
      </c>
    </row>
    <row r="24" spans="1:3" x14ac:dyDescent="0.2">
      <c r="A24" s="20" t="s">
        <v>46</v>
      </c>
      <c r="B24" s="21">
        <f>SUMIF(Loans!$N$11:$N$110,A24,Loans!$Y$11:$Y$110)</f>
        <v>0</v>
      </c>
      <c r="C24" s="22">
        <f t="shared" ref="C24:C35" si="1">IF(B24=0,0,B24/B$36)</f>
        <v>0</v>
      </c>
    </row>
    <row r="25" spans="1:3" x14ac:dyDescent="0.2">
      <c r="A25" s="20" t="s">
        <v>51</v>
      </c>
      <c r="B25" s="21">
        <f>SUMIF(Loans!$N$11:$N$110,A25,Loans!$Y$11:$Y$110)</f>
        <v>0</v>
      </c>
      <c r="C25" s="22">
        <f t="shared" si="1"/>
        <v>0</v>
      </c>
    </row>
    <row r="26" spans="1:3" x14ac:dyDescent="0.2">
      <c r="A26" s="20" t="s">
        <v>56</v>
      </c>
      <c r="B26" s="21">
        <f>SUMIF(Loans!$N$11:$N$110,A26,Loans!$Y$11:$Y$110)</f>
        <v>0</v>
      </c>
      <c r="C26" s="22">
        <f t="shared" si="1"/>
        <v>0</v>
      </c>
    </row>
    <row r="27" spans="1:3" x14ac:dyDescent="0.2">
      <c r="A27" s="20" t="s">
        <v>61</v>
      </c>
      <c r="B27" s="21">
        <f>SUMIF(Loans!$N$11:$N$110,A27,Loans!$Y$11:$Y$110)</f>
        <v>0</v>
      </c>
      <c r="C27" s="22">
        <f t="shared" si="1"/>
        <v>0</v>
      </c>
    </row>
    <row r="28" spans="1:3" x14ac:dyDescent="0.2">
      <c r="A28" s="20" t="s">
        <v>65</v>
      </c>
      <c r="B28" s="21">
        <f>SUMIF(Loans!$N$11:$N$110,A28,Loans!$Y$11:$Y$110)</f>
        <v>0</v>
      </c>
      <c r="C28" s="22">
        <f t="shared" si="1"/>
        <v>0</v>
      </c>
    </row>
    <row r="29" spans="1:3" x14ac:dyDescent="0.2">
      <c r="A29" s="20" t="s">
        <v>69</v>
      </c>
      <c r="B29" s="21">
        <f>SUMIF(Loans!$N$11:$N$110,A29,Loans!$Y$11:$Y$110)</f>
        <v>0</v>
      </c>
      <c r="C29" s="22">
        <f t="shared" si="1"/>
        <v>0</v>
      </c>
    </row>
    <row r="30" spans="1:3" x14ac:dyDescent="0.2">
      <c r="A30" s="20" t="s">
        <v>72</v>
      </c>
      <c r="B30" s="21">
        <f>SUMIF(Loans!$N$11:$N$110,A30,Loans!$Y$11:$Y$110)</f>
        <v>0</v>
      </c>
      <c r="C30" s="22">
        <f t="shared" si="1"/>
        <v>0</v>
      </c>
    </row>
    <row r="31" spans="1:3" x14ac:dyDescent="0.2">
      <c r="A31" s="20" t="s">
        <v>74</v>
      </c>
      <c r="B31" s="21">
        <f>SUMIF(Loans!$N$11:$N$110,A31,Loans!$Y$11:$Y$110)</f>
        <v>0</v>
      </c>
      <c r="C31" s="22">
        <f t="shared" si="1"/>
        <v>0</v>
      </c>
    </row>
    <row r="32" spans="1:3" x14ac:dyDescent="0.2">
      <c r="A32" s="20" t="s">
        <v>76</v>
      </c>
      <c r="B32" s="21">
        <f>SUMIF(Loans!$N$11:$N$110,A32,Loans!$Y$11:$Y$110)</f>
        <v>0</v>
      </c>
      <c r="C32" s="22">
        <f t="shared" si="1"/>
        <v>0</v>
      </c>
    </row>
    <row r="33" spans="1:3" x14ac:dyDescent="0.2">
      <c r="A33" s="20" t="s">
        <v>78</v>
      </c>
      <c r="B33" s="21">
        <f>SUMIF(Loans!$N$11:$N$110,A33,Loans!$Y$11:$Y$110)</f>
        <v>0</v>
      </c>
      <c r="C33" s="22">
        <f t="shared" si="1"/>
        <v>0</v>
      </c>
    </row>
    <row r="34" spans="1:3" x14ac:dyDescent="0.2">
      <c r="A34" s="20" t="s">
        <v>80</v>
      </c>
      <c r="B34" s="21">
        <f>SUMIF(Loans!$N$11:$N$110,A34,Loans!$Y$11:$Y$110)</f>
        <v>0</v>
      </c>
      <c r="C34" s="22">
        <f t="shared" si="1"/>
        <v>0</v>
      </c>
    </row>
    <row r="35" spans="1:3" x14ac:dyDescent="0.2">
      <c r="A35" s="20" t="s">
        <v>82</v>
      </c>
      <c r="B35" s="21">
        <f>SUMIF(Loans!$N$11:$N$110,A35,Loans!$Y$11:$Y$110)</f>
        <v>0</v>
      </c>
      <c r="C35" s="22">
        <f t="shared" si="1"/>
        <v>0</v>
      </c>
    </row>
    <row r="36" spans="1:3" x14ac:dyDescent="0.2">
      <c r="A36" s="23" t="s">
        <v>271</v>
      </c>
      <c r="B36" s="24">
        <f>SUM(B24:B35)</f>
        <v>0</v>
      </c>
      <c r="C36" s="25">
        <f>SUM(C24:C35)</f>
        <v>0</v>
      </c>
    </row>
    <row r="37" spans="1:3" x14ac:dyDescent="0.2">
      <c r="B37" s="2"/>
    </row>
    <row r="38" spans="1:3" x14ac:dyDescent="0.2">
      <c r="B38" s="2"/>
    </row>
    <row r="39" spans="1:3" x14ac:dyDescent="0.2">
      <c r="B39" s="2"/>
    </row>
    <row r="40" spans="1:3" x14ac:dyDescent="0.2">
      <c r="B40" s="2"/>
    </row>
    <row r="41" spans="1:3" x14ac:dyDescent="0.2">
      <c r="B41" s="2"/>
    </row>
    <row r="42" spans="1:3" x14ac:dyDescent="0.2">
      <c r="B42" s="2"/>
    </row>
    <row r="43" spans="1:3" x14ac:dyDescent="0.2">
      <c r="A43" s="18" t="s">
        <v>273</v>
      </c>
      <c r="B43" s="18" t="s">
        <v>269</v>
      </c>
      <c r="C43" s="19" t="s">
        <v>270</v>
      </c>
    </row>
    <row r="44" spans="1:3" x14ac:dyDescent="0.2">
      <c r="A44" s="20" t="s">
        <v>45</v>
      </c>
      <c r="B44" s="21">
        <f>SUMIF(Loans!$M$11:$M$110,A44,Loans!$Y$11:$Y$110)</f>
        <v>0</v>
      </c>
      <c r="C44" s="22">
        <f t="shared" ref="C44:C49" si="2">IF(B44=0,0,B44/B$50)</f>
        <v>0</v>
      </c>
    </row>
    <row r="45" spans="1:3" x14ac:dyDescent="0.2">
      <c r="A45" s="20" t="s">
        <v>50</v>
      </c>
      <c r="B45" s="21">
        <f>SUMIF(Loans!$M$11:$M$110,A45,Loans!$Y$11:$Y$110)</f>
        <v>0</v>
      </c>
      <c r="C45" s="22">
        <f t="shared" si="2"/>
        <v>0</v>
      </c>
    </row>
    <row r="46" spans="1:3" x14ac:dyDescent="0.2">
      <c r="A46" s="20" t="s">
        <v>55</v>
      </c>
      <c r="B46" s="21">
        <f>SUMIF(Loans!$M$11:$M$110,A46,Loans!$Y$11:$Y$110)</f>
        <v>0</v>
      </c>
      <c r="C46" s="22">
        <f t="shared" si="2"/>
        <v>0</v>
      </c>
    </row>
    <row r="47" spans="1:3" x14ac:dyDescent="0.2">
      <c r="A47" s="20" t="s">
        <v>60</v>
      </c>
      <c r="B47" s="21">
        <f>SUMIF(Loans!$M$11:$M$110,A47,Loans!$Y$11:$Y$110)</f>
        <v>0</v>
      </c>
      <c r="C47" s="22">
        <f t="shared" si="2"/>
        <v>0</v>
      </c>
    </row>
    <row r="48" spans="1:3" x14ac:dyDescent="0.2">
      <c r="A48" s="20" t="s">
        <v>274</v>
      </c>
      <c r="B48" s="21">
        <f>SUMIF(Loans!$M$11:$M$110,A48,Loans!$Y$11:$Y$110)</f>
        <v>0</v>
      </c>
      <c r="C48" s="22">
        <f t="shared" si="2"/>
        <v>0</v>
      </c>
    </row>
    <row r="49" spans="1:3" x14ac:dyDescent="0.2">
      <c r="A49" s="20" t="s">
        <v>68</v>
      </c>
      <c r="B49" s="21">
        <f>SUMIF(Loans!$M$11:$M$110,A49,Loans!$Y$11:$Y$110)</f>
        <v>0</v>
      </c>
      <c r="C49" s="22">
        <f t="shared" si="2"/>
        <v>0</v>
      </c>
    </row>
    <row r="50" spans="1:3" x14ac:dyDescent="0.2">
      <c r="A50" s="23" t="s">
        <v>271</v>
      </c>
      <c r="B50" s="24">
        <f>SUM(B44:B49)</f>
        <v>0</v>
      </c>
      <c r="C50" s="25">
        <f>SUM(C44:C49)</f>
        <v>0</v>
      </c>
    </row>
    <row r="51" spans="1:3" x14ac:dyDescent="0.2">
      <c r="B51" s="2"/>
    </row>
    <row r="52" spans="1:3" x14ac:dyDescent="0.2">
      <c r="B52" s="2"/>
    </row>
    <row r="53" spans="1:3" x14ac:dyDescent="0.2">
      <c r="B53" s="2"/>
    </row>
    <row r="54" spans="1:3" x14ac:dyDescent="0.2">
      <c r="B54" s="2"/>
    </row>
    <row r="55" spans="1:3" x14ac:dyDescent="0.2">
      <c r="B55" s="2"/>
    </row>
    <row r="56" spans="1:3" x14ac:dyDescent="0.2">
      <c r="B56" s="2"/>
    </row>
    <row r="57" spans="1:3" x14ac:dyDescent="0.2">
      <c r="B57" s="2"/>
    </row>
    <row r="58" spans="1:3" x14ac:dyDescent="0.2">
      <c r="B58" s="2"/>
    </row>
    <row r="59" spans="1:3" x14ac:dyDescent="0.2">
      <c r="B59" s="2"/>
    </row>
    <row r="60" spans="1:3" x14ac:dyDescent="0.2">
      <c r="B60" s="2"/>
    </row>
    <row r="61" spans="1:3" x14ac:dyDescent="0.2">
      <c r="B61" s="2"/>
    </row>
    <row r="62" spans="1:3" x14ac:dyDescent="0.2">
      <c r="B62" s="2"/>
    </row>
    <row r="63" spans="1:3" x14ac:dyDescent="0.2">
      <c r="A63" s="18" t="s">
        <v>275</v>
      </c>
      <c r="B63" s="18" t="s">
        <v>269</v>
      </c>
      <c r="C63" s="19" t="s">
        <v>270</v>
      </c>
    </row>
    <row r="64" spans="1:3" x14ac:dyDescent="0.2">
      <c r="A64" s="20" t="s">
        <v>276</v>
      </c>
      <c r="B64" s="21">
        <f>SUMIF(Loans!$L$11:$L$110,A64,Loans!$Y$11:$Y$110)</f>
        <v>0</v>
      </c>
      <c r="C64" s="22">
        <f>IF(B64=0,0,B64/B$68)</f>
        <v>0</v>
      </c>
    </row>
    <row r="65" spans="1:3" x14ac:dyDescent="0.2">
      <c r="A65" s="20" t="s">
        <v>277</v>
      </c>
      <c r="B65" s="21">
        <f>SUMIF(Loans!$L$11:$L$110,A65,Loans!$Y$11:$Y$110)</f>
        <v>0</v>
      </c>
      <c r="C65" s="22">
        <f>IF(B65=0,0,B65/B$68)</f>
        <v>0</v>
      </c>
    </row>
    <row r="66" spans="1:3" x14ac:dyDescent="0.2">
      <c r="A66" s="20" t="s">
        <v>278</v>
      </c>
      <c r="B66" s="21">
        <f>SUMIF(Loans!$L$11:$L$110,A66,Loans!$Y$11:$Y$110)</f>
        <v>0</v>
      </c>
      <c r="C66" s="22">
        <f>IF(B66=0,0,B66/B$68)</f>
        <v>0</v>
      </c>
    </row>
    <row r="67" spans="1:3" x14ac:dyDescent="0.2">
      <c r="A67" s="20" t="s">
        <v>279</v>
      </c>
      <c r="B67" s="21">
        <f>SUMIF(Loans!$L$11:$L$110,A67,Loans!$Y$11:$Y$110)</f>
        <v>0</v>
      </c>
      <c r="C67" s="22">
        <f>IF(B67=0,0,B67/B$68)</f>
        <v>0</v>
      </c>
    </row>
    <row r="68" spans="1:3" x14ac:dyDescent="0.2">
      <c r="A68" s="23" t="s">
        <v>271</v>
      </c>
      <c r="B68" s="24">
        <f>SUM(B64:B67)</f>
        <v>0</v>
      </c>
      <c r="C68" s="25">
        <f>SUM(C64:C67)</f>
        <v>0</v>
      </c>
    </row>
    <row r="69" spans="1:3" x14ac:dyDescent="0.2">
      <c r="B69" s="2"/>
    </row>
    <row r="70" spans="1:3" x14ac:dyDescent="0.2">
      <c r="B70" s="2"/>
    </row>
    <row r="71" spans="1:3" x14ac:dyDescent="0.2">
      <c r="B71" s="2"/>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FBE969D-CDE8-41A1-BB33-0AC946CEBF75}">
  <ds:schemaRefs>
    <ds:schemaRef ds:uri="http://schemas.microsoft.com/sharepoint/v3/contenttype/forms"/>
  </ds:schemaRefs>
</ds:datastoreItem>
</file>

<file path=customXml/itemProps2.xml><?xml version="1.0" encoding="utf-8"?>
<ds:datastoreItem xmlns:ds="http://schemas.openxmlformats.org/officeDocument/2006/customXml" ds:itemID="{0DC31D1B-245C-4170-869C-E416483863E5}">
  <ds:schemaRef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Tsholofelo Mokgethi</dc:creator>
  <cp:lastModifiedBy>MMOLAWAG</cp:lastModifiedBy>
  <cp:lastPrinted>2015-04-17T07:02:05Z</cp:lastPrinted>
  <dcterms:created xsi:type="dcterms:W3CDTF">2005-04-05T13:26:29Z</dcterms:created>
  <dcterms:modified xsi:type="dcterms:W3CDTF">2019-04-25T13:32:23Z</dcterms:modified>
</cp:coreProperties>
</file>