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15330" windowHeight="447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44525"/>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09" i="1"/>
  <c r="F109" i="2" s="1"/>
  <c r="F108" i="1"/>
  <c r="F108" i="2" s="1"/>
  <c r="F107" i="1"/>
  <c r="F106" i="1"/>
  <c r="F106" i="2" s="1"/>
  <c r="F105" i="1"/>
  <c r="F105" i="2" s="1"/>
  <c r="F104" i="1"/>
  <c r="F104" i="2" s="1"/>
  <c r="F103" i="1"/>
  <c r="F102" i="1"/>
  <c r="F101" i="1"/>
  <c r="F101" i="2" s="1"/>
  <c r="F100" i="1"/>
  <c r="F100" i="2" s="1"/>
  <c r="F99" i="1"/>
  <c r="F98" i="1"/>
  <c r="F98" i="2" s="1"/>
  <c r="F97" i="1"/>
  <c r="F97" i="2" s="1"/>
  <c r="F96" i="1"/>
  <c r="F96" i="2" s="1"/>
  <c r="F95" i="1"/>
  <c r="F94" i="1"/>
  <c r="F93" i="1"/>
  <c r="F93" i="2" s="1"/>
  <c r="F92" i="1"/>
  <c r="F92" i="2" s="1"/>
  <c r="F91" i="1"/>
  <c r="F90" i="1"/>
  <c r="F90" i="2" s="1"/>
  <c r="F89" i="1"/>
  <c r="F89" i="2" s="1"/>
  <c r="F88" i="1"/>
  <c r="F88" i="2" s="1"/>
  <c r="F87" i="1"/>
  <c r="F87" i="2" s="1"/>
  <c r="F86" i="1"/>
  <c r="F86" i="2" s="1"/>
  <c r="F85" i="1"/>
  <c r="F85" i="2" s="1"/>
  <c r="F84" i="1"/>
  <c r="F84" i="2" s="1"/>
  <c r="F83" i="1"/>
  <c r="F83" i="2" s="1"/>
  <c r="F82" i="1"/>
  <c r="F82" i="2" s="1"/>
  <c r="F81" i="1"/>
  <c r="F81" i="2" s="1"/>
  <c r="F80" i="1"/>
  <c r="F80" i="2" s="1"/>
  <c r="F79" i="1"/>
  <c r="F78" i="1"/>
  <c r="F77" i="1"/>
  <c r="F77" i="2" s="1"/>
  <c r="F76" i="1"/>
  <c r="F76" i="2" s="1"/>
  <c r="F75" i="1"/>
  <c r="F74" i="1"/>
  <c r="F74" i="2" s="1"/>
  <c r="F73" i="1"/>
  <c r="F73" i="2" s="1"/>
  <c r="F72" i="1"/>
  <c r="F72" i="2" s="1"/>
  <c r="F71" i="1"/>
  <c r="F71" i="2" s="1"/>
  <c r="F70" i="1"/>
  <c r="F70" i="2" s="1"/>
  <c r="F69" i="1"/>
  <c r="F69" i="2" s="1"/>
  <c r="F68" i="1"/>
  <c r="F68" i="2" s="1"/>
  <c r="F67" i="1"/>
  <c r="F67" i="2" s="1"/>
  <c r="F66" i="1"/>
  <c r="F66" i="2" s="1"/>
  <c r="F65" i="1"/>
  <c r="F65" i="2" s="1"/>
  <c r="F64" i="1"/>
  <c r="F64" i="2" s="1"/>
  <c r="F63" i="1"/>
  <c r="F62" i="1"/>
  <c r="F61" i="1"/>
  <c r="F61" i="2" s="1"/>
  <c r="F60" i="1"/>
  <c r="F60" i="2" s="1"/>
  <c r="F59" i="1"/>
  <c r="F58" i="1"/>
  <c r="F58" i="2" s="1"/>
  <c r="F57" i="1"/>
  <c r="F57" i="2" s="1"/>
  <c r="F56" i="1"/>
  <c r="F56" i="2" s="1"/>
  <c r="F55" i="1"/>
  <c r="F55" i="2" s="1"/>
  <c r="F54" i="1"/>
  <c r="F54" i="2" s="1"/>
  <c r="F53" i="1"/>
  <c r="F53" i="2" s="1"/>
  <c r="F52" i="1"/>
  <c r="F52" i="2" s="1"/>
  <c r="F51" i="1"/>
  <c r="F51" i="2" s="1"/>
  <c r="F50" i="1"/>
  <c r="F50" i="2" s="1"/>
  <c r="F49" i="1"/>
  <c r="F49" i="2" s="1"/>
  <c r="F48" i="1"/>
  <c r="F48" i="2" s="1"/>
  <c r="F47" i="1"/>
  <c r="F46" i="1"/>
  <c r="F45" i="1"/>
  <c r="F45" i="2" s="1"/>
  <c r="F44" i="1"/>
  <c r="F44" i="2" s="1"/>
  <c r="F43" i="1"/>
  <c r="F42" i="1"/>
  <c r="F42" i="2" s="1"/>
  <c r="F41" i="1"/>
  <c r="F41" i="2" s="1"/>
  <c r="F40" i="1"/>
  <c r="F40" i="2" s="1"/>
  <c r="F39" i="1"/>
  <c r="F39" i="2" s="1"/>
  <c r="F38" i="1"/>
  <c r="F38" i="2" s="1"/>
  <c r="F37" i="1"/>
  <c r="F37" i="2" s="1"/>
  <c r="F36" i="1"/>
  <c r="F36" i="2" s="1"/>
  <c r="F35" i="1"/>
  <c r="F35" i="2" s="1"/>
  <c r="F34" i="1"/>
  <c r="F34" i="2" s="1"/>
  <c r="F33" i="1"/>
  <c r="F33" i="2" s="1"/>
  <c r="F32" i="1"/>
  <c r="F32" i="2" s="1"/>
  <c r="F31" i="1"/>
  <c r="F30" i="1"/>
  <c r="F29" i="1"/>
  <c r="F29" i="2" s="1"/>
  <c r="F28" i="1"/>
  <c r="F28" i="2" s="1"/>
  <c r="F27" i="1"/>
  <c r="F26" i="1"/>
  <c r="F26" i="2" s="1"/>
  <c r="F25" i="1"/>
  <c r="F25" i="2" s="1"/>
  <c r="F24" i="1"/>
  <c r="F24" i="2" s="1"/>
  <c r="F23" i="1"/>
  <c r="F23" i="2" s="1"/>
  <c r="F22" i="1"/>
  <c r="F22" i="2" s="1"/>
  <c r="F21" i="1"/>
  <c r="F21" i="2" s="1"/>
  <c r="F20" i="1"/>
  <c r="F20" i="2" s="1"/>
  <c r="F19" i="1"/>
  <c r="F19" i="2" s="1"/>
  <c r="F18" i="1"/>
  <c r="F18" i="2" s="1"/>
  <c r="F17" i="1"/>
  <c r="F17" i="2" s="1"/>
  <c r="F16" i="1"/>
  <c r="F16" i="2" s="1"/>
  <c r="F15" i="1"/>
  <c r="F15" i="2" s="1"/>
  <c r="F14" i="1"/>
  <c r="F14" i="2" s="1"/>
  <c r="F13" i="1"/>
  <c r="F13" i="2" s="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B64" i="11368"/>
  <c r="C64" i="11368" s="1"/>
  <c r="B49" i="11368"/>
  <c r="C49" i="11368" s="1"/>
  <c r="B48" i="11368"/>
  <c r="C48" i="11368" s="1"/>
  <c r="B47" i="11368"/>
  <c r="C47" i="11368" s="1"/>
  <c r="B46" i="11368"/>
  <c r="C46" i="11368" s="1"/>
  <c r="B44" i="11368"/>
  <c r="B34" i="11368"/>
  <c r="C34" i="11368" s="1"/>
  <c r="B33" i="11368"/>
  <c r="C33" i="11368" s="1"/>
  <c r="B32" i="11368"/>
  <c r="C32" i="11368" s="1"/>
  <c r="B31" i="11368"/>
  <c r="C31" i="11368" s="1"/>
  <c r="Y11" i="1"/>
  <c r="R11" i="2" s="1"/>
  <c r="B30" i="11368"/>
  <c r="C30" i="11368" s="1"/>
  <c r="B29" i="11368"/>
  <c r="C29" i="11368" s="1"/>
  <c r="B28" i="11368"/>
  <c r="C28" i="11368" s="1"/>
  <c r="Y108" i="1"/>
  <c r="B27" i="11368"/>
  <c r="C27" i="11368" s="1"/>
  <c r="Y13" i="1"/>
  <c r="B26" i="11368"/>
  <c r="C26" i="11368" s="1"/>
  <c r="Y12" i="1"/>
  <c r="B6" i="11368" s="1"/>
  <c r="B24" i="11368"/>
  <c r="C24" i="11368" s="1"/>
  <c r="B18" i="11368"/>
  <c r="C18" i="11368" s="1"/>
  <c r="B17" i="11368"/>
  <c r="C17" i="11368" s="1"/>
  <c r="B16" i="11368"/>
  <c r="C16" i="11368" s="1"/>
  <c r="B15" i="11368"/>
  <c r="C15" i="11368" s="1"/>
  <c r="B14" i="11368"/>
  <c r="C14" i="11368" s="1"/>
  <c r="B12" i="11368"/>
  <c r="C12" i="11368" s="1"/>
  <c r="B11" i="11368"/>
  <c r="C11" i="11368" s="1"/>
  <c r="B10" i="11368"/>
  <c r="B9" i="11368"/>
  <c r="C9" i="11368" s="1"/>
  <c r="B8" i="11368"/>
  <c r="C8" i="11368" s="1"/>
  <c r="B7" i="11368"/>
  <c r="C7" i="11368" s="1"/>
  <c r="B5" i="11368"/>
  <c r="C2" i="11368"/>
  <c r="B2" i="11368"/>
  <c r="A2" i="11368"/>
  <c r="AG11" i="1"/>
  <c r="V111" i="1"/>
  <c r="R15" i="2"/>
  <c r="Y16" i="1"/>
  <c r="Y17" i="1"/>
  <c r="Y18" i="1"/>
  <c r="Y19" i="1"/>
  <c r="R19" i="2" s="1"/>
  <c r="Y20" i="1"/>
  <c r="R20" i="2" s="1"/>
  <c r="Y21" i="1"/>
  <c r="Y22" i="1"/>
  <c r="Y23" i="1"/>
  <c r="R23" i="2" s="1"/>
  <c r="Y24" i="1"/>
  <c r="R24" i="2" s="1"/>
  <c r="Y25" i="1"/>
  <c r="Y26" i="1"/>
  <c r="R26" i="2" s="1"/>
  <c r="Y27" i="1"/>
  <c r="R27" i="2" s="1"/>
  <c r="Y28" i="1"/>
  <c r="R28" i="2" s="1"/>
  <c r="Y29" i="1"/>
  <c r="Y30" i="1"/>
  <c r="Y31" i="1"/>
  <c r="R31" i="2" s="1"/>
  <c r="Y32" i="1"/>
  <c r="Y33" i="1"/>
  <c r="Y34" i="1"/>
  <c r="Y35" i="1"/>
  <c r="R35" i="2" s="1"/>
  <c r="Y36" i="1"/>
  <c r="R36" i="2" s="1"/>
  <c r="Y37" i="1"/>
  <c r="Y38" i="1"/>
  <c r="Y39" i="1"/>
  <c r="R39" i="2" s="1"/>
  <c r="Y40" i="1"/>
  <c r="R40" i="2" s="1"/>
  <c r="Y41" i="1"/>
  <c r="Y42" i="1"/>
  <c r="R42" i="2" s="1"/>
  <c r="Y43" i="1"/>
  <c r="R43" i="2" s="1"/>
  <c r="Y44" i="1"/>
  <c r="R44" i="2" s="1"/>
  <c r="Y45" i="1"/>
  <c r="Y46" i="1"/>
  <c r="Y47" i="1"/>
  <c r="R47" i="2" s="1"/>
  <c r="Y48" i="1"/>
  <c r="Y49" i="1"/>
  <c r="Y50" i="1"/>
  <c r="Y51" i="1"/>
  <c r="R51" i="2" s="1"/>
  <c r="Y52" i="1"/>
  <c r="R52" i="2" s="1"/>
  <c r="Y53" i="1"/>
  <c r="Y54" i="1"/>
  <c r="Y55" i="1"/>
  <c r="R55" i="2" s="1"/>
  <c r="Y56" i="1"/>
  <c r="R56" i="2" s="1"/>
  <c r="Y57" i="1"/>
  <c r="Y58" i="1"/>
  <c r="R58" i="2" s="1"/>
  <c r="Y59" i="1"/>
  <c r="R59" i="2" s="1"/>
  <c r="Y60" i="1"/>
  <c r="R60" i="2" s="1"/>
  <c r="Y61" i="1"/>
  <c r="Y62" i="1"/>
  <c r="Y63" i="1"/>
  <c r="R63" i="2" s="1"/>
  <c r="Y64" i="1"/>
  <c r="Y65" i="1"/>
  <c r="Y66" i="1"/>
  <c r="Y67" i="1"/>
  <c r="R67" i="2" s="1"/>
  <c r="Y68" i="1"/>
  <c r="R68" i="2" s="1"/>
  <c r="Y69" i="1"/>
  <c r="Y70" i="1"/>
  <c r="Y71" i="1"/>
  <c r="R71" i="2" s="1"/>
  <c r="Y72" i="1"/>
  <c r="R72" i="2" s="1"/>
  <c r="Y73" i="1"/>
  <c r="Y74" i="1"/>
  <c r="R74" i="2" s="1"/>
  <c r="Y75" i="1"/>
  <c r="R75" i="2" s="1"/>
  <c r="Y76" i="1"/>
  <c r="R76" i="2" s="1"/>
  <c r="Y77" i="1"/>
  <c r="Y78" i="1"/>
  <c r="Y79" i="1"/>
  <c r="R79" i="2" s="1"/>
  <c r="Y80" i="1"/>
  <c r="Y81" i="1"/>
  <c r="Y82" i="1"/>
  <c r="Y83" i="1"/>
  <c r="R83" i="2" s="1"/>
  <c r="Y84" i="1"/>
  <c r="R84" i="2" s="1"/>
  <c r="Y85" i="1"/>
  <c r="Y86" i="1"/>
  <c r="Y87" i="1"/>
  <c r="R87" i="2" s="1"/>
  <c r="Y88" i="1"/>
  <c r="R88" i="2" s="1"/>
  <c r="Y89" i="1"/>
  <c r="Y90" i="1"/>
  <c r="R90" i="2" s="1"/>
  <c r="Y91" i="1"/>
  <c r="R91" i="2" s="1"/>
  <c r="Y92" i="1"/>
  <c r="R92" i="2" s="1"/>
  <c r="Y93" i="1"/>
  <c r="Y94" i="1"/>
  <c r="Y95" i="1"/>
  <c r="R95" i="2" s="1"/>
  <c r="Y96" i="1"/>
  <c r="Y97" i="1"/>
  <c r="Y98" i="1"/>
  <c r="R98" i="2" s="1"/>
  <c r="Y99" i="1"/>
  <c r="R99" i="2" s="1"/>
  <c r="Y100" i="1"/>
  <c r="R100" i="2" s="1"/>
  <c r="Y101" i="1"/>
  <c r="Y102" i="1"/>
  <c r="Y103" i="1"/>
  <c r="R103" i="2" s="1"/>
  <c r="Y104" i="1"/>
  <c r="Y105" i="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F110" i="2"/>
  <c r="E110" i="2"/>
  <c r="D110" i="2"/>
  <c r="C110" i="2"/>
  <c r="B110" i="2"/>
  <c r="Q109" i="2"/>
  <c r="P109" i="2"/>
  <c r="O109" i="2"/>
  <c r="N109" i="2"/>
  <c r="M109" i="2"/>
  <c r="L109" i="2"/>
  <c r="K109" i="2"/>
  <c r="J109" i="2"/>
  <c r="I109" i="2"/>
  <c r="H109" i="2"/>
  <c r="G109" i="2"/>
  <c r="E109" i="2"/>
  <c r="D109" i="2"/>
  <c r="C109" i="2"/>
  <c r="B109" i="2"/>
  <c r="R108"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F107" i="2"/>
  <c r="E107" i="2"/>
  <c r="D107" i="2"/>
  <c r="C107" i="2"/>
  <c r="B107" i="2"/>
  <c r="Q106" i="2"/>
  <c r="P106" i="2"/>
  <c r="O106" i="2"/>
  <c r="N106" i="2"/>
  <c r="M106" i="2"/>
  <c r="L106" i="2"/>
  <c r="K106" i="2"/>
  <c r="J106" i="2"/>
  <c r="I106" i="2"/>
  <c r="H106" i="2"/>
  <c r="G106" i="2"/>
  <c r="E106" i="2"/>
  <c r="D106" i="2"/>
  <c r="C106" i="2"/>
  <c r="B106" i="2"/>
  <c r="R105" i="2"/>
  <c r="Q105" i="2"/>
  <c r="P105" i="2"/>
  <c r="O105" i="2"/>
  <c r="N105" i="2"/>
  <c r="M105" i="2"/>
  <c r="L105" i="2"/>
  <c r="K105" i="2"/>
  <c r="J105" i="2"/>
  <c r="I105" i="2"/>
  <c r="H105" i="2"/>
  <c r="G105" i="2"/>
  <c r="E105" i="2"/>
  <c r="D105" i="2"/>
  <c r="C105" i="2"/>
  <c r="B105" i="2"/>
  <c r="R104"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R101" i="2"/>
  <c r="Q101" i="2"/>
  <c r="P101" i="2"/>
  <c r="O101" i="2"/>
  <c r="N101" i="2"/>
  <c r="M101" i="2"/>
  <c r="L101" i="2"/>
  <c r="K101" i="2"/>
  <c r="J101" i="2"/>
  <c r="I101" i="2"/>
  <c r="H101" i="2"/>
  <c r="G101" i="2"/>
  <c r="E101" i="2"/>
  <c r="D101" i="2"/>
  <c r="C101" i="2"/>
  <c r="B101"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F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E97" i="2"/>
  <c r="D97" i="2"/>
  <c r="C97" i="2"/>
  <c r="B97" i="2"/>
  <c r="R96" i="2"/>
  <c r="Q96" i="2"/>
  <c r="P96" i="2"/>
  <c r="O96" i="2"/>
  <c r="N96" i="2"/>
  <c r="M96" i="2"/>
  <c r="L96" i="2"/>
  <c r="K96" i="2"/>
  <c r="J96" i="2"/>
  <c r="I96" i="2"/>
  <c r="H96" i="2"/>
  <c r="G96" i="2"/>
  <c r="E96" i="2"/>
  <c r="D96" i="2"/>
  <c r="C96" i="2"/>
  <c r="B96" i="2"/>
  <c r="Q95" i="2"/>
  <c r="P95" i="2"/>
  <c r="O95" i="2"/>
  <c r="N95" i="2"/>
  <c r="M95" i="2"/>
  <c r="L95" i="2"/>
  <c r="K95" i="2"/>
  <c r="J95" i="2"/>
  <c r="I95" i="2"/>
  <c r="H95" i="2"/>
  <c r="G95" i="2"/>
  <c r="F95" i="2"/>
  <c r="E95" i="2"/>
  <c r="D95" i="2"/>
  <c r="C95" i="2"/>
  <c r="B95" i="2"/>
  <c r="R94" i="2"/>
  <c r="Q94" i="2"/>
  <c r="P94" i="2"/>
  <c r="O94" i="2"/>
  <c r="N94" i="2"/>
  <c r="M94" i="2"/>
  <c r="L94" i="2"/>
  <c r="K94" i="2"/>
  <c r="J94" i="2"/>
  <c r="I94" i="2"/>
  <c r="H94" i="2"/>
  <c r="G94" i="2"/>
  <c r="F94" i="2"/>
  <c r="E94" i="2"/>
  <c r="D94" i="2"/>
  <c r="C94" i="2"/>
  <c r="B94" i="2"/>
  <c r="R93" i="2"/>
  <c r="Q93" i="2"/>
  <c r="P93" i="2"/>
  <c r="O93" i="2"/>
  <c r="N93" i="2"/>
  <c r="M93" i="2"/>
  <c r="L93" i="2"/>
  <c r="K93" i="2"/>
  <c r="J93" i="2"/>
  <c r="I93" i="2"/>
  <c r="H93" i="2"/>
  <c r="G93" i="2"/>
  <c r="E93" i="2"/>
  <c r="D93" i="2"/>
  <c r="C93" i="2"/>
  <c r="B93" i="2"/>
  <c r="Q92" i="2"/>
  <c r="P92" i="2"/>
  <c r="O92" i="2"/>
  <c r="N92" i="2"/>
  <c r="M92" i="2"/>
  <c r="L92" i="2"/>
  <c r="K92" i="2"/>
  <c r="J92" i="2"/>
  <c r="I92" i="2"/>
  <c r="H92" i="2"/>
  <c r="G92" i="2"/>
  <c r="E92" i="2"/>
  <c r="D92" i="2"/>
  <c r="C92" i="2"/>
  <c r="B92" i="2"/>
  <c r="Q91" i="2"/>
  <c r="P91" i="2"/>
  <c r="O91" i="2"/>
  <c r="N91" i="2"/>
  <c r="M91" i="2"/>
  <c r="L91" i="2"/>
  <c r="K91" i="2"/>
  <c r="J91" i="2"/>
  <c r="I91" i="2"/>
  <c r="H91" i="2"/>
  <c r="G91" i="2"/>
  <c r="F91" i="2"/>
  <c r="E91" i="2"/>
  <c r="D91" i="2"/>
  <c r="C91" i="2"/>
  <c r="B91" i="2"/>
  <c r="Q90" i="2"/>
  <c r="P90" i="2"/>
  <c r="O90" i="2"/>
  <c r="N90" i="2"/>
  <c r="M90" i="2"/>
  <c r="L90" i="2"/>
  <c r="K90" i="2"/>
  <c r="J90" i="2"/>
  <c r="I90" i="2"/>
  <c r="H90" i="2"/>
  <c r="G90" i="2"/>
  <c r="E90" i="2"/>
  <c r="D90" i="2"/>
  <c r="C90" i="2"/>
  <c r="B90" i="2"/>
  <c r="R89" i="2"/>
  <c r="Q89" i="2"/>
  <c r="P89" i="2"/>
  <c r="O89" i="2"/>
  <c r="N89" i="2"/>
  <c r="M89" i="2"/>
  <c r="L89" i="2"/>
  <c r="K89" i="2"/>
  <c r="J89" i="2"/>
  <c r="I89" i="2"/>
  <c r="H89" i="2"/>
  <c r="G89" i="2"/>
  <c r="E89" i="2"/>
  <c r="D89" i="2"/>
  <c r="C89" i="2"/>
  <c r="B89"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E86" i="2"/>
  <c r="D86" i="2"/>
  <c r="C86" i="2"/>
  <c r="B86" i="2"/>
  <c r="R85" i="2"/>
  <c r="Q85" i="2"/>
  <c r="P85" i="2"/>
  <c r="O85" i="2"/>
  <c r="N85" i="2"/>
  <c r="M85" i="2"/>
  <c r="L85" i="2"/>
  <c r="K85" i="2"/>
  <c r="J85" i="2"/>
  <c r="I85" i="2"/>
  <c r="H85" i="2"/>
  <c r="G85" i="2"/>
  <c r="E85" i="2"/>
  <c r="D85" i="2"/>
  <c r="C85" i="2"/>
  <c r="B85"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R82" i="2"/>
  <c r="Q82" i="2"/>
  <c r="P82" i="2"/>
  <c r="O82" i="2"/>
  <c r="N82" i="2"/>
  <c r="M82" i="2"/>
  <c r="L82" i="2"/>
  <c r="K82" i="2"/>
  <c r="J82" i="2"/>
  <c r="I82" i="2"/>
  <c r="H82" i="2"/>
  <c r="G82" i="2"/>
  <c r="E82" i="2"/>
  <c r="D82" i="2"/>
  <c r="C82" i="2"/>
  <c r="B82" i="2"/>
  <c r="R81" i="2"/>
  <c r="Q81" i="2"/>
  <c r="P81" i="2"/>
  <c r="O81" i="2"/>
  <c r="N81" i="2"/>
  <c r="M81" i="2"/>
  <c r="L81" i="2"/>
  <c r="K81" i="2"/>
  <c r="J81" i="2"/>
  <c r="I81" i="2"/>
  <c r="H81" i="2"/>
  <c r="G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F79" i="2"/>
  <c r="E79" i="2"/>
  <c r="D79" i="2"/>
  <c r="C79" i="2"/>
  <c r="B79" i="2"/>
  <c r="R78" i="2"/>
  <c r="Q78" i="2"/>
  <c r="P78" i="2"/>
  <c r="O78" i="2"/>
  <c r="N78" i="2"/>
  <c r="M78" i="2"/>
  <c r="L78" i="2"/>
  <c r="K78" i="2"/>
  <c r="J78" i="2"/>
  <c r="I78" i="2"/>
  <c r="H78" i="2"/>
  <c r="G78" i="2"/>
  <c r="F78" i="2"/>
  <c r="E78" i="2"/>
  <c r="D78" i="2"/>
  <c r="C78" i="2"/>
  <c r="B78" i="2"/>
  <c r="R77" i="2"/>
  <c r="Q77" i="2"/>
  <c r="P77" i="2"/>
  <c r="O77" i="2"/>
  <c r="N77" i="2"/>
  <c r="M77" i="2"/>
  <c r="L77" i="2"/>
  <c r="K77" i="2"/>
  <c r="J77" i="2"/>
  <c r="I77" i="2"/>
  <c r="H77" i="2"/>
  <c r="G77" i="2"/>
  <c r="E77" i="2"/>
  <c r="D77" i="2"/>
  <c r="C77" i="2"/>
  <c r="B77" i="2"/>
  <c r="Q76" i="2"/>
  <c r="P76" i="2"/>
  <c r="O76" i="2"/>
  <c r="N76" i="2"/>
  <c r="M76" i="2"/>
  <c r="L76" i="2"/>
  <c r="K76" i="2"/>
  <c r="J76" i="2"/>
  <c r="I76" i="2"/>
  <c r="H76" i="2"/>
  <c r="G76" i="2"/>
  <c r="E76" i="2"/>
  <c r="D76" i="2"/>
  <c r="C76" i="2"/>
  <c r="B76" i="2"/>
  <c r="Q75" i="2"/>
  <c r="P75" i="2"/>
  <c r="O75" i="2"/>
  <c r="N75" i="2"/>
  <c r="M75" i="2"/>
  <c r="L75" i="2"/>
  <c r="K75" i="2"/>
  <c r="J75" i="2"/>
  <c r="I75" i="2"/>
  <c r="H75" i="2"/>
  <c r="G75" i="2"/>
  <c r="F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E73" i="2"/>
  <c r="D73" i="2"/>
  <c r="C73" i="2"/>
  <c r="B73"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R70" i="2"/>
  <c r="Q70" i="2"/>
  <c r="P70" i="2"/>
  <c r="O70" i="2"/>
  <c r="N70" i="2"/>
  <c r="M70" i="2"/>
  <c r="L70" i="2"/>
  <c r="K70" i="2"/>
  <c r="J70" i="2"/>
  <c r="I70" i="2"/>
  <c r="H70" i="2"/>
  <c r="G70" i="2"/>
  <c r="E70" i="2"/>
  <c r="D70" i="2"/>
  <c r="C70" i="2"/>
  <c r="B70" i="2"/>
  <c r="R69" i="2"/>
  <c r="Q69" i="2"/>
  <c r="P69" i="2"/>
  <c r="O69" i="2"/>
  <c r="N69" i="2"/>
  <c r="M69" i="2"/>
  <c r="L69" i="2"/>
  <c r="K69" i="2"/>
  <c r="J69" i="2"/>
  <c r="I69" i="2"/>
  <c r="H69" i="2"/>
  <c r="G69" i="2"/>
  <c r="E69" i="2"/>
  <c r="D69" i="2"/>
  <c r="C69" i="2"/>
  <c r="B69"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R66" i="2"/>
  <c r="Q66" i="2"/>
  <c r="P66" i="2"/>
  <c r="O66" i="2"/>
  <c r="N66" i="2"/>
  <c r="M66" i="2"/>
  <c r="L66" i="2"/>
  <c r="K66" i="2"/>
  <c r="J66" i="2"/>
  <c r="I66" i="2"/>
  <c r="H66" i="2"/>
  <c r="G66" i="2"/>
  <c r="E66" i="2"/>
  <c r="D66" i="2"/>
  <c r="C66" i="2"/>
  <c r="B66" i="2"/>
  <c r="R65" i="2"/>
  <c r="Q65" i="2"/>
  <c r="P65" i="2"/>
  <c r="O65" i="2"/>
  <c r="N65" i="2"/>
  <c r="M65" i="2"/>
  <c r="L65" i="2"/>
  <c r="K65" i="2"/>
  <c r="J65" i="2"/>
  <c r="I65" i="2"/>
  <c r="H65" i="2"/>
  <c r="G65" i="2"/>
  <c r="E65" i="2"/>
  <c r="D65" i="2"/>
  <c r="C65" i="2"/>
  <c r="B65" i="2"/>
  <c r="R64" i="2"/>
  <c r="Q64" i="2"/>
  <c r="P64" i="2"/>
  <c r="O64" i="2"/>
  <c r="N64" i="2"/>
  <c r="M64" i="2"/>
  <c r="L64" i="2"/>
  <c r="K64" i="2"/>
  <c r="J64" i="2"/>
  <c r="I64" i="2"/>
  <c r="H64" i="2"/>
  <c r="G64" i="2"/>
  <c r="E64" i="2"/>
  <c r="D64" i="2"/>
  <c r="C64" i="2"/>
  <c r="B64" i="2"/>
  <c r="Q63" i="2"/>
  <c r="P63" i="2"/>
  <c r="O63" i="2"/>
  <c r="N63" i="2"/>
  <c r="M63" i="2"/>
  <c r="L63" i="2"/>
  <c r="K63" i="2"/>
  <c r="J63" i="2"/>
  <c r="I63" i="2"/>
  <c r="H63" i="2"/>
  <c r="G63" i="2"/>
  <c r="F63" i="2"/>
  <c r="E63" i="2"/>
  <c r="D63" i="2"/>
  <c r="C63" i="2"/>
  <c r="B63" i="2"/>
  <c r="R62" i="2"/>
  <c r="Q62" i="2"/>
  <c r="P62" i="2"/>
  <c r="O62" i="2"/>
  <c r="N62" i="2"/>
  <c r="M62" i="2"/>
  <c r="L62" i="2"/>
  <c r="K62" i="2"/>
  <c r="J62" i="2"/>
  <c r="I62" i="2"/>
  <c r="H62" i="2"/>
  <c r="G62" i="2"/>
  <c r="F62" i="2"/>
  <c r="E62" i="2"/>
  <c r="D62" i="2"/>
  <c r="C62" i="2"/>
  <c r="B62" i="2"/>
  <c r="R61" i="2"/>
  <c r="Q61" i="2"/>
  <c r="P61" i="2"/>
  <c r="O61" i="2"/>
  <c r="N61" i="2"/>
  <c r="M61" i="2"/>
  <c r="L61" i="2"/>
  <c r="K61" i="2"/>
  <c r="J61" i="2"/>
  <c r="I61" i="2"/>
  <c r="H61" i="2"/>
  <c r="G61" i="2"/>
  <c r="E61" i="2"/>
  <c r="D61" i="2"/>
  <c r="C61" i="2"/>
  <c r="B61" i="2"/>
  <c r="Q60" i="2"/>
  <c r="P60" i="2"/>
  <c r="O60" i="2"/>
  <c r="N60" i="2"/>
  <c r="M60" i="2"/>
  <c r="L60" i="2"/>
  <c r="K60" i="2"/>
  <c r="J60" i="2"/>
  <c r="I60" i="2"/>
  <c r="H60" i="2"/>
  <c r="G60" i="2"/>
  <c r="E60" i="2"/>
  <c r="D60" i="2"/>
  <c r="C60" i="2"/>
  <c r="B60" i="2"/>
  <c r="Q59" i="2"/>
  <c r="P59" i="2"/>
  <c r="O59" i="2"/>
  <c r="N59" i="2"/>
  <c r="M59" i="2"/>
  <c r="L59" i="2"/>
  <c r="K59" i="2"/>
  <c r="J59" i="2"/>
  <c r="I59" i="2"/>
  <c r="H59" i="2"/>
  <c r="G59" i="2"/>
  <c r="F59" i="2"/>
  <c r="E59" i="2"/>
  <c r="D59" i="2"/>
  <c r="C59" i="2"/>
  <c r="B59" i="2"/>
  <c r="Q58" i="2"/>
  <c r="P58" i="2"/>
  <c r="O58" i="2"/>
  <c r="N58" i="2"/>
  <c r="M58" i="2"/>
  <c r="L58" i="2"/>
  <c r="K58" i="2"/>
  <c r="J58" i="2"/>
  <c r="I58" i="2"/>
  <c r="H58" i="2"/>
  <c r="G58" i="2"/>
  <c r="E58" i="2"/>
  <c r="D58" i="2"/>
  <c r="C58" i="2"/>
  <c r="B58" i="2"/>
  <c r="R57" i="2"/>
  <c r="Q57" i="2"/>
  <c r="P57" i="2"/>
  <c r="O57" i="2"/>
  <c r="N57" i="2"/>
  <c r="M57" i="2"/>
  <c r="L57" i="2"/>
  <c r="K57" i="2"/>
  <c r="J57" i="2"/>
  <c r="I57" i="2"/>
  <c r="H57" i="2"/>
  <c r="G57" i="2"/>
  <c r="E57" i="2"/>
  <c r="D57" i="2"/>
  <c r="C57" i="2"/>
  <c r="B57"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R54" i="2"/>
  <c r="Q54" i="2"/>
  <c r="P54" i="2"/>
  <c r="O54" i="2"/>
  <c r="N54" i="2"/>
  <c r="M54" i="2"/>
  <c r="L54" i="2"/>
  <c r="K54" i="2"/>
  <c r="J54" i="2"/>
  <c r="I54" i="2"/>
  <c r="H54" i="2"/>
  <c r="G54" i="2"/>
  <c r="E54" i="2"/>
  <c r="D54" i="2"/>
  <c r="C54" i="2"/>
  <c r="B54" i="2"/>
  <c r="R53" i="2"/>
  <c r="Q53" i="2"/>
  <c r="P53" i="2"/>
  <c r="O53" i="2"/>
  <c r="N53" i="2"/>
  <c r="M53" i="2"/>
  <c r="L53" i="2"/>
  <c r="K53" i="2"/>
  <c r="J53" i="2"/>
  <c r="I53" i="2"/>
  <c r="H53" i="2"/>
  <c r="G53" i="2"/>
  <c r="E53" i="2"/>
  <c r="D53" i="2"/>
  <c r="C53" i="2"/>
  <c r="B53"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E50" i="2"/>
  <c r="D50" i="2"/>
  <c r="C50" i="2"/>
  <c r="B50" i="2"/>
  <c r="R49" i="2"/>
  <c r="Q49" i="2"/>
  <c r="P49" i="2"/>
  <c r="O49" i="2"/>
  <c r="N49" i="2"/>
  <c r="M49" i="2"/>
  <c r="L49" i="2"/>
  <c r="K49" i="2"/>
  <c r="J49" i="2"/>
  <c r="I49" i="2"/>
  <c r="H49" i="2"/>
  <c r="G49" i="2"/>
  <c r="E49" i="2"/>
  <c r="D49" i="2"/>
  <c r="C49" i="2"/>
  <c r="B49" i="2"/>
  <c r="R48" i="2"/>
  <c r="Q48" i="2"/>
  <c r="P48" i="2"/>
  <c r="O48" i="2"/>
  <c r="N48" i="2"/>
  <c r="M48" i="2"/>
  <c r="L48" i="2"/>
  <c r="K48" i="2"/>
  <c r="J48" i="2"/>
  <c r="I48" i="2"/>
  <c r="H48" i="2"/>
  <c r="G48" i="2"/>
  <c r="E48" i="2"/>
  <c r="D48" i="2"/>
  <c r="C48" i="2"/>
  <c r="B48" i="2"/>
  <c r="Q47" i="2"/>
  <c r="P47" i="2"/>
  <c r="O47" i="2"/>
  <c r="N47" i="2"/>
  <c r="M47" i="2"/>
  <c r="L47" i="2"/>
  <c r="K47" i="2"/>
  <c r="J47" i="2"/>
  <c r="I47" i="2"/>
  <c r="H47" i="2"/>
  <c r="G47" i="2"/>
  <c r="F47" i="2"/>
  <c r="E47" i="2"/>
  <c r="D47" i="2"/>
  <c r="C47" i="2"/>
  <c r="B47" i="2"/>
  <c r="R46" i="2"/>
  <c r="Q46" i="2"/>
  <c r="P46" i="2"/>
  <c r="O46" i="2"/>
  <c r="N46" i="2"/>
  <c r="M46" i="2"/>
  <c r="L46" i="2"/>
  <c r="K46" i="2"/>
  <c r="J46" i="2"/>
  <c r="I46" i="2"/>
  <c r="H46" i="2"/>
  <c r="G46" i="2"/>
  <c r="F46" i="2"/>
  <c r="E46" i="2"/>
  <c r="D46" i="2"/>
  <c r="C46" i="2"/>
  <c r="B46" i="2"/>
  <c r="R45" i="2"/>
  <c r="Q45" i="2"/>
  <c r="P45" i="2"/>
  <c r="O45" i="2"/>
  <c r="N45" i="2"/>
  <c r="M45" i="2"/>
  <c r="L45" i="2"/>
  <c r="K45" i="2"/>
  <c r="J45" i="2"/>
  <c r="I45" i="2"/>
  <c r="H45" i="2"/>
  <c r="G45" i="2"/>
  <c r="E45" i="2"/>
  <c r="D45" i="2"/>
  <c r="C45" i="2"/>
  <c r="B45" i="2"/>
  <c r="Q44" i="2"/>
  <c r="P44" i="2"/>
  <c r="O44" i="2"/>
  <c r="N44" i="2"/>
  <c r="M44" i="2"/>
  <c r="L44" i="2"/>
  <c r="K44" i="2"/>
  <c r="J44" i="2"/>
  <c r="I44" i="2"/>
  <c r="H44" i="2"/>
  <c r="G44" i="2"/>
  <c r="E44" i="2"/>
  <c r="D44" i="2"/>
  <c r="C44" i="2"/>
  <c r="B44" i="2"/>
  <c r="Q43" i="2"/>
  <c r="P43" i="2"/>
  <c r="O43" i="2"/>
  <c r="N43" i="2"/>
  <c r="M43" i="2"/>
  <c r="L43" i="2"/>
  <c r="K43" i="2"/>
  <c r="J43" i="2"/>
  <c r="I43" i="2"/>
  <c r="H43" i="2"/>
  <c r="G43" i="2"/>
  <c r="F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E41" i="2"/>
  <c r="D41" i="2"/>
  <c r="C41" i="2"/>
  <c r="B41"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R38" i="2"/>
  <c r="Q38" i="2"/>
  <c r="P38" i="2"/>
  <c r="O38" i="2"/>
  <c r="N38" i="2"/>
  <c r="M38" i="2"/>
  <c r="L38" i="2"/>
  <c r="K38" i="2"/>
  <c r="J38" i="2"/>
  <c r="I38" i="2"/>
  <c r="H38" i="2"/>
  <c r="G38" i="2"/>
  <c r="E38" i="2"/>
  <c r="D38" i="2"/>
  <c r="C38" i="2"/>
  <c r="B38" i="2"/>
  <c r="R37" i="2"/>
  <c r="Q37" i="2"/>
  <c r="P37" i="2"/>
  <c r="O37" i="2"/>
  <c r="N37" i="2"/>
  <c r="M37" i="2"/>
  <c r="L37" i="2"/>
  <c r="K37" i="2"/>
  <c r="J37" i="2"/>
  <c r="I37" i="2"/>
  <c r="H37" i="2"/>
  <c r="G37" i="2"/>
  <c r="E37" i="2"/>
  <c r="D37" i="2"/>
  <c r="C37" i="2"/>
  <c r="B37"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R34" i="2"/>
  <c r="Q34" i="2"/>
  <c r="P34" i="2"/>
  <c r="O34" i="2"/>
  <c r="N34" i="2"/>
  <c r="M34" i="2"/>
  <c r="L34" i="2"/>
  <c r="K34" i="2"/>
  <c r="J34" i="2"/>
  <c r="I34" i="2"/>
  <c r="H34" i="2"/>
  <c r="G34" i="2"/>
  <c r="E34" i="2"/>
  <c r="D34" i="2"/>
  <c r="C34" i="2"/>
  <c r="B34" i="2"/>
  <c r="R33" i="2"/>
  <c r="Q33" i="2"/>
  <c r="P33" i="2"/>
  <c r="O33" i="2"/>
  <c r="N33" i="2"/>
  <c r="M33" i="2"/>
  <c r="L33" i="2"/>
  <c r="K33" i="2"/>
  <c r="J33" i="2"/>
  <c r="I33" i="2"/>
  <c r="H33" i="2"/>
  <c r="G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F31" i="2"/>
  <c r="E31" i="2"/>
  <c r="D31" i="2"/>
  <c r="C31" i="2"/>
  <c r="B31" i="2"/>
  <c r="R30" i="2"/>
  <c r="Q30" i="2"/>
  <c r="P30" i="2"/>
  <c r="O30" i="2"/>
  <c r="N30" i="2"/>
  <c r="M30" i="2"/>
  <c r="L30" i="2"/>
  <c r="K30" i="2"/>
  <c r="J30" i="2"/>
  <c r="I30" i="2"/>
  <c r="H30" i="2"/>
  <c r="G30" i="2"/>
  <c r="F30" i="2"/>
  <c r="E30" i="2"/>
  <c r="D30" i="2"/>
  <c r="C30" i="2"/>
  <c r="B30" i="2"/>
  <c r="R29" i="2"/>
  <c r="Q29" i="2"/>
  <c r="P29" i="2"/>
  <c r="O29" i="2"/>
  <c r="N29" i="2"/>
  <c r="M29" i="2"/>
  <c r="L29" i="2"/>
  <c r="K29" i="2"/>
  <c r="J29" i="2"/>
  <c r="I29" i="2"/>
  <c r="H29" i="2"/>
  <c r="G29" i="2"/>
  <c r="E29" i="2"/>
  <c r="D29" i="2"/>
  <c r="C29" i="2"/>
  <c r="B29" i="2"/>
  <c r="Q28" i="2"/>
  <c r="P28" i="2"/>
  <c r="O28" i="2"/>
  <c r="N28" i="2"/>
  <c r="M28" i="2"/>
  <c r="L28" i="2"/>
  <c r="K28" i="2"/>
  <c r="J28" i="2"/>
  <c r="I28" i="2"/>
  <c r="H28" i="2"/>
  <c r="G28" i="2"/>
  <c r="E28" i="2"/>
  <c r="D28" i="2"/>
  <c r="C28" i="2"/>
  <c r="B28" i="2"/>
  <c r="Q27" i="2"/>
  <c r="P27" i="2"/>
  <c r="O27" i="2"/>
  <c r="N27" i="2"/>
  <c r="M27" i="2"/>
  <c r="L27" i="2"/>
  <c r="K27" i="2"/>
  <c r="J27" i="2"/>
  <c r="I27" i="2"/>
  <c r="H27" i="2"/>
  <c r="G27" i="2"/>
  <c r="F27" i="2"/>
  <c r="E27" i="2"/>
  <c r="D27" i="2"/>
  <c r="C27" i="2"/>
  <c r="B27" i="2"/>
  <c r="Q26" i="2"/>
  <c r="P26" i="2"/>
  <c r="O26" i="2"/>
  <c r="N26" i="2"/>
  <c r="M26" i="2"/>
  <c r="L26" i="2"/>
  <c r="K26" i="2"/>
  <c r="J26" i="2"/>
  <c r="I26" i="2"/>
  <c r="H26" i="2"/>
  <c r="G26" i="2"/>
  <c r="E26" i="2"/>
  <c r="D26" i="2"/>
  <c r="C26" i="2"/>
  <c r="B26" i="2"/>
  <c r="R25" i="2"/>
  <c r="Q25" i="2"/>
  <c r="P25" i="2"/>
  <c r="O25" i="2"/>
  <c r="N25" i="2"/>
  <c r="M25" i="2"/>
  <c r="L25" i="2"/>
  <c r="K25" i="2"/>
  <c r="J25" i="2"/>
  <c r="I25" i="2"/>
  <c r="H25" i="2"/>
  <c r="G25" i="2"/>
  <c r="E25" i="2"/>
  <c r="D25" i="2"/>
  <c r="C25" i="2"/>
  <c r="B25"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E22" i="2"/>
  <c r="D22" i="2"/>
  <c r="C22" i="2"/>
  <c r="B22" i="2"/>
  <c r="R21" i="2"/>
  <c r="Q21" i="2"/>
  <c r="P21" i="2"/>
  <c r="O21" i="2"/>
  <c r="N21" i="2"/>
  <c r="M21" i="2"/>
  <c r="L21" i="2"/>
  <c r="K21" i="2"/>
  <c r="J21" i="2"/>
  <c r="I21" i="2"/>
  <c r="H21" i="2"/>
  <c r="G21" i="2"/>
  <c r="E21" i="2"/>
  <c r="D21" i="2"/>
  <c r="C21" i="2"/>
  <c r="B21"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E18" i="2"/>
  <c r="D18" i="2"/>
  <c r="C18" i="2"/>
  <c r="B18" i="2"/>
  <c r="R17" i="2"/>
  <c r="Q17" i="2"/>
  <c r="P17" i="2"/>
  <c r="O17" i="2"/>
  <c r="N17" i="2"/>
  <c r="M17" i="2"/>
  <c r="L17" i="2"/>
  <c r="K17" i="2"/>
  <c r="J17" i="2"/>
  <c r="I17" i="2"/>
  <c r="H17" i="2"/>
  <c r="G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R13" i="2"/>
  <c r="Q13" i="2"/>
  <c r="P13" i="2"/>
  <c r="O13" i="2"/>
  <c r="N13" i="2"/>
  <c r="M13" i="2"/>
  <c r="L13" i="2"/>
  <c r="K13" i="2"/>
  <c r="J13" i="2"/>
  <c r="I13" i="2"/>
  <c r="H13" i="2"/>
  <c r="G13" i="2"/>
  <c r="E13" i="2"/>
  <c r="D13" i="2"/>
  <c r="C13" i="2"/>
  <c r="B13"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2" i="2" l="1"/>
  <c r="B35" i="11368"/>
  <c r="Y111" i="11369"/>
  <c r="Y111" i="1"/>
  <c r="R111" i="2" s="1"/>
  <c r="B25" i="11368"/>
  <c r="B45" i="11368"/>
  <c r="B50" i="11368" s="1"/>
  <c r="C45" i="11368" s="1"/>
  <c r="R14" i="2"/>
  <c r="T111" i="1"/>
  <c r="M111" i="2" s="1"/>
  <c r="O111" i="2"/>
  <c r="B68" i="11368"/>
  <c r="B13" i="11368"/>
  <c r="B19" i="11368" s="1"/>
  <c r="C10" i="11368" s="1"/>
  <c r="C65" i="11368"/>
  <c r="C68" i="11368" s="1"/>
  <c r="C5" i="11368"/>
  <c r="AG11" i="11369"/>
  <c r="B36" i="11368" l="1"/>
  <c r="C6" i="11368"/>
  <c r="C25" i="11368"/>
  <c r="C35" i="11368"/>
  <c r="C44" i="11368"/>
  <c r="C50" i="11368" s="1"/>
  <c r="C13" i="11368"/>
  <c r="C19" i="11368" s="1"/>
  <c r="C36" i="11368" l="1"/>
</calcChain>
</file>

<file path=xl/comments1.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text>
        <r>
          <rPr>
            <b/>
            <sz val="8"/>
            <color indexed="81"/>
            <rFont val="Tahoma"/>
            <family val="2"/>
          </rPr>
          <t>Current year's interest rate</t>
        </r>
        <r>
          <rPr>
            <sz val="8"/>
            <color indexed="81"/>
            <rFont val="Tahoma"/>
            <family val="2"/>
          </rPr>
          <t xml:space="preserve">
</t>
        </r>
      </text>
    </comment>
    <comment ref="Y8" authorId="2">
      <text>
        <r>
          <rPr>
            <sz val="8"/>
            <color indexed="81"/>
            <rFont val="Tahoma"/>
            <family val="2"/>
          </rPr>
          <t>Begin balance - Debt Repaid + Additional Principal Accrued</t>
        </r>
      </text>
    </comment>
    <comment ref="T111" authorId="2">
      <text>
        <r>
          <rPr>
            <sz val="8"/>
            <color indexed="81"/>
            <rFont val="Tahoma"/>
            <family val="2"/>
          </rPr>
          <t>Total Interest Paid / Total Begin Balance</t>
        </r>
      </text>
    </comment>
  </commentList>
</comments>
</file>

<file path=xl/comments2.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text>
        <r>
          <rPr>
            <b/>
            <sz val="8"/>
            <color indexed="81"/>
            <rFont val="Tahoma"/>
            <family val="2"/>
          </rPr>
          <t>Current year's coupon rate</t>
        </r>
      </text>
    </comment>
    <comment ref="Y8" authorId="2">
      <text>
        <r>
          <rPr>
            <sz val="8"/>
            <color indexed="81"/>
            <rFont val="Tahoma"/>
            <family val="2"/>
          </rPr>
          <t xml:space="preserve">Begin balance - Debt Repaid </t>
        </r>
      </text>
    </comment>
    <comment ref="T111" authorId="2">
      <text>
        <r>
          <rPr>
            <sz val="8"/>
            <color indexed="81"/>
            <rFont val="Tahoma"/>
            <family val="2"/>
          </rPr>
          <t>Total Coupon Paid / Total Begin Balance</t>
        </r>
      </text>
    </comment>
  </commentList>
</comments>
</file>

<file path=xl/sharedStrings.xml><?xml version="1.0" encoding="utf-8"?>
<sst xmlns="http://schemas.openxmlformats.org/spreadsheetml/2006/main" count="1165" uniqueCount="555">
  <si>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</si>
  <si>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</si>
  <si>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</si>
  <si>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</si>
  <si>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</si>
  <si>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</si>
  <si>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</si>
  <si>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</si>
  <si>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</si>
  <si>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</si>
  <si>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</si>
  <si>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</si>
  <si>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</si>
  <si>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</si>
  <si>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</si>
  <si>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</si>
  <si>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</si>
  <si>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</si>
  <si>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</si>
  <si>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</si>
  <si>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</si>
  <si>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</si>
  <si>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</si>
  <si>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</si>
  <si>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</si>
  <si>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</si>
  <si>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</si>
  <si>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</si>
  <si>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</si>
  <si>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</si>
  <si>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</si>
  <si>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</si>
  <si>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</si>
  <si>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</si>
  <si>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</si>
  <si>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</si>
  <si>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</si>
  <si>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</si>
  <si>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</si>
  <si>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</si>
  <si>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</si>
  <si>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</si>
  <si>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</si>
  <si>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</si>
  <si>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</si>
  <si>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</si>
  <si>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</si>
  <si>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</si>
  <si>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</si>
  <si>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</si>
  <si>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</si>
  <si>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</si>
  <si>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</si>
  <si>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</si>
  <si>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</si>
  <si>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</si>
  <si>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</si>
  <si>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</si>
  <si>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</si>
  <si>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</si>
  <si>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</si>
  <si>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</si>
  <si>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</si>
  <si>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</si>
  <si>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</si>
  <si>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</si>
  <si>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</si>
  <si>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</si>
  <si>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</si>
  <si>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</si>
  <si>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</si>
  <si>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</si>
  <si>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</si>
  <si>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</si>
  <si>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</si>
  <si>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</si>
  <si>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</si>
  <si>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</si>
  <si>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</si>
  <si>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</si>
  <si>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</si>
  <si>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</si>
  <si>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</si>
  <si>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</si>
  <si>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</si>
  <si>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</si>
  <si>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</si>
  <si>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</si>
  <si>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</si>
  <si>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</si>
  <si>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</si>
  <si>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</si>
  <si>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</si>
  <si>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</si>
  <si>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</si>
  <si>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</si>
  <si>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</si>
  <si>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</si>
  <si>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</si>
  <si>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</si>
  <si>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</si>
  <si>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</si>
  <si>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</si>
  <si>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</si>
  <si>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</si>
  <si>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</si>
  <si>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</si>
  <si>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</si>
  <si>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</si>
  <si>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</si>
  <si>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</si>
  <si>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</si>
  <si>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</si>
  <si>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</si>
  <si>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</si>
  <si>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</si>
  <si>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</si>
  <si>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</si>
  <si>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</si>
  <si>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</si>
  <si>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</si>
  <si>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</si>
  <si>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</si>
  <si>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</si>
  <si>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</si>
  <si>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</si>
  <si>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</si>
  <si>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</si>
  <si>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</si>
  <si>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</si>
  <si>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</si>
  <si>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</si>
  <si>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</si>
  <si>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</si>
  <si>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</si>
  <si>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</si>
  <si>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</si>
  <si>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</si>
  <si>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</si>
  <si>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</si>
  <si>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</si>
  <si>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</si>
  <si>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</si>
  <si>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</si>
  <si>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</si>
  <si>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</si>
  <si>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</si>
  <si>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</si>
  <si>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</si>
  <si>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</si>
  <si>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</si>
  <si>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</si>
  <si>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</si>
  <si>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</si>
  <si>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</si>
  <si>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</si>
  <si>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</si>
  <si>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</si>
  <si>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</si>
  <si>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</si>
  <si>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</si>
  <si>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</si>
  <si>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</si>
  <si>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</si>
  <si>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</si>
  <si>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</si>
  <si>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</si>
  <si>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</si>
  <si>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</si>
  <si>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</si>
  <si>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</si>
  <si>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</si>
  <si>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</si>
  <si>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</si>
  <si>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</si>
  <si>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</si>
  <si>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</si>
  <si>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</si>
  <si>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</si>
  <si>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</si>
  <si>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</si>
  <si>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</si>
  <si>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</si>
  <si>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</si>
  <si>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</si>
  <si>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</si>
  <si>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</si>
  <si>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</si>
  <si>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</si>
  <si>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</si>
  <si>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</si>
  <si>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</si>
  <si>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</si>
  <si>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</si>
  <si>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</si>
  <si>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</si>
  <si>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</si>
  <si>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</si>
  <si>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</si>
  <si>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</si>
  <si>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</si>
  <si>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</si>
  <si>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</si>
  <si>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</si>
  <si>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</si>
  <si>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</si>
  <si>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</si>
  <si>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</si>
  <si>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</si>
  <si>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</si>
  <si>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</si>
  <si>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</si>
  <si>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</si>
  <si>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</si>
  <si>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</si>
  <si>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</si>
  <si>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</si>
  <si>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</si>
  <si>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</si>
  <si>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</si>
  <si>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</si>
  <si>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</si>
  <si>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</si>
  <si>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</si>
  <si>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</si>
  <si>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</si>
  <si>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</si>
  <si>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</si>
  <si>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</si>
  <si>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</si>
  <si>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</si>
  <si>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</si>
  <si>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</si>
  <si>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</si>
  <si>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</si>
  <si>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</si>
  <si>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</si>
  <si>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</si>
  <si>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</si>
  <si>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</si>
  <si>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</si>
  <si>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</si>
  <si>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</si>
  <si>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</si>
  <si>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</si>
  <si>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</si>
  <si>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</si>
  <si>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</si>
  <si>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</si>
  <si>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</si>
  <si>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</si>
  <si>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</si>
  <si>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</si>
  <si>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</si>
  <si>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</si>
  <si>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</si>
  <si>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</si>
  <si>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</si>
  <si>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</si>
  <si>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</si>
  <si>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</si>
  <si>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</si>
  <si>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</si>
  <si>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</si>
  <si>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</si>
  <si>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</si>
  <si>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</si>
  <si>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</si>
  <si>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</si>
  <si>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</si>
  <si>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</si>
  <si>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</si>
  <si>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</si>
  <si>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</si>
  <si>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</si>
  <si>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</si>
  <si>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</si>
  <si>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</si>
  <si>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</si>
  <si>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</si>
  <si>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</si>
  <si>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</si>
  <si>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</si>
  <si>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</si>
  <si>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</si>
  <si>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</si>
  <si>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</si>
  <si>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</si>
  <si>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</si>
  <si>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</si>
  <si>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</si>
  <si>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</si>
  <si>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</si>
  <si>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</si>
  <si>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</si>
  <si>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</si>
  <si>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</si>
  <si>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</si>
  <si>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</si>
  <si>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</si>
  <si>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</si>
  <si>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</si>
  <si>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</si>
  <si>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</si>
  <si>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</si>
  <si>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</si>
  <si>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</si>
  <si>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</si>
  <si>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</si>
  <si>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</si>
  <si>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</si>
  <si>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</si>
  <si>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</si>
  <si>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</si>
  <si>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</si>
  <si>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</si>
  <si>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</si>
  <si>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</si>
  <si>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</si>
  <si>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</si>
  <si>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</si>
  <si>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</si>
  <si>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</si>
  <si>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</si>
  <si>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</si>
  <si>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</si>
  <si>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</si>
  <si>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</si>
  <si>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</si>
  <si>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</si>
  <si>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</si>
  <si>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</si>
  <si>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</si>
  <si>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</si>
  <si>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</si>
  <si>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</si>
  <si>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</si>
  <si>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</si>
  <si>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</si>
  <si>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</si>
  <si>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</si>
  <si>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</si>
  <si>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</si>
  <si>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</si>
  <si>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</si>
  <si>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</si>
  <si>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</si>
  <si>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</si>
  <si>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</si>
  <si>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</si>
  <si>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</si>
  <si>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</si>
  <si>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</si>
  <si>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</si>
  <si>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</si>
  <si>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</si>
  <si>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</si>
  <si>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</si>
  <si>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</si>
  <si>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</si>
  <si>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</si>
  <si>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</si>
  <si>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</si>
  <si>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</si>
  <si>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</si>
  <si>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</si>
  <si>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</si>
  <si>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</si>
  <si>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</si>
  <si>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</si>
  <si>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</si>
  <si>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</si>
  <si>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</si>
  <si>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</si>
  <si>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</si>
  <si>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</si>
  <si>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</si>
  <si>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</si>
  <si>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</si>
  <si>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</si>
  <si>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</si>
  <si>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</si>
  <si>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</si>
  <si>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</si>
  <si>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</si>
  <si>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</si>
  <si>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</si>
  <si>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</si>
  <si>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</si>
  <si>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</si>
  <si>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</si>
  <si>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</si>
  <si>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</si>
  <si>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</si>
  <si>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</si>
  <si>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</si>
  <si>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</si>
  <si>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</si>
  <si>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</si>
  <si>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</si>
  <si>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</si>
  <si>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</si>
  <si>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</si>
  <si>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</si>
  <si>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</si>
  <si>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</si>
  <si>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</si>
  <si>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</si>
  <si>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</si>
  <si>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</si>
  <si>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</si>
  <si>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</si>
  <si>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</si>
  <si>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</si>
  <si>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</si>
  <si>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</si>
  <si>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</si>
  <si>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</si>
  <si>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</si>
  <si>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</si>
  <si>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</si>
  <si>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</si>
  <si>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</si>
  <si>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</si>
  <si>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</si>
  <si>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</si>
  <si>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</si>
  <si>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</si>
  <si>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</si>
  <si>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</si>
  <si>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</si>
  <si>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</si>
  <si>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</si>
  <si>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</si>
  <si>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</si>
  <si>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</si>
  <si>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</si>
  <si>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</si>
  <si>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</si>
  <si>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</si>
  <si>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</si>
  <si>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</si>
  <si>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</si>
  <si>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</si>
  <si>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</si>
  <si>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</si>
  <si>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</si>
  <si>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</si>
  <si>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</si>
  <si>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</si>
  <si>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</si>
  <si>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</si>
  <si>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</si>
  <si>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</si>
  <si>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</si>
  <si>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</si>
  <si>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</si>
  <si>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</si>
  <si>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</si>
  <si>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</si>
  <si>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</si>
  <si>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</si>
  <si>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</si>
  <si>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</si>
  <si>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</si>
  <si>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</si>
  <si>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</si>
  <si>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</si>
  <si>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</si>
  <si>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</si>
  <si>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</si>
  <si>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</si>
  <si>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</si>
  <si>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</si>
  <si>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</si>
  <si>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</si>
  <si>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</si>
  <si>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</si>
  <si>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</si>
  <si>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</si>
  <si>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</si>
  <si>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</si>
  <si>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</si>
  <si>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</si>
  <si>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</si>
  <si>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</si>
  <si>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</si>
  <si>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</si>
  <si>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</si>
  <si>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</si>
  <si>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</si>
  <si>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</si>
  <si>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</si>
  <si>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</si>
  <si>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</si>
  <si>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</si>
  <si>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</si>
  <si>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</si>
  <si>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</si>
  <si>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</si>
  <si>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</si>
  <si>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</si>
  <si>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</si>
  <si>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</si>
  <si>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</si>
  <si>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</si>
  <si>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</si>
  <si>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</si>
  <si>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</si>
  <si>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</si>
  <si>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</si>
  <si>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</si>
  <si>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</si>
  <si>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</si>
  <si>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</si>
  <si>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</si>
  <si>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</si>
  <si>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</si>
  <si>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</si>
  <si>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</si>
  <si>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</si>
  <si>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</si>
  <si>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</si>
  <si>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</si>
  <si>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</si>
  <si>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</si>
  <si>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</si>
  <si>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</si>
  <si>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</si>
  <si>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</si>
  <si>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</si>
  <si>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</si>
  <si>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</si>
  <si>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</si>
  <si>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</si>
  <si>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</si>
  <si>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</si>
  <si>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</si>
  <si>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</si>
  <si>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</si>
  <si>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</si>
  <si>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</si>
  <si>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</si>
  <si>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</si>
  <si>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</si>
  <si>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</si>
  <si>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</si>
  <si>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</si>
  <si>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</si>
  <si>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</si>
  <si>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</si>
  <si>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</si>
  <si>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</si>
  <si>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</si>
  <si>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Q3 Jan-Mar</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</si>
</sst>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right style="medium">
        <color indexed="8"/>
      </right>
      <top style="medium">
        <color indexed="64"/>
      </top>
      <bottom/>
      <diagonal/>
    </border>
    <border>
      <left/>
      <right/>
      <top/>
      <bottom style="medium">
        <color indexed="64"/>
      </bottom>
      <diagonal/>
    </border>
    <border>
      <left style="medium">
        <color indexed="64"/>
      </left>
      <right style="medium">
        <color indexed="64"/>
      </right>
      <top style="medium">
        <color indexed="8"/>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6" fillId="1" borderId="0" xfId="0" applyFont="1" applyFill="1" applyAlignment="1">
      <alignment horizontal="justify"/>
    </xf>
    <xf numFmtId="0" fontId="17" fillId="0" borderId="0" xfId="0" applyFont="1" applyAlignment="1">
      <alignment horizontal="justify"/>
    </xf>
    <xf numFmtId="0" fontId="14" fillId="0" borderId="0" xfId="0" applyFont="1" applyAlignment="1">
      <alignment horizontal="center"/>
    </xf>
    <xf numFmtId="0" fontId="15" fillId="0" borderId="0" xfId="0" applyFont="1" applyAlignment="1">
      <alignment horizontal="center"/>
    </xf>
    <xf numFmtId="0" fontId="17" fillId="0" borderId="0" xfId="0" applyFont="1"/>
    <xf numFmtId="0" fontId="18" fillId="0" borderId="19" xfId="0" applyFont="1" applyBorder="1"/>
    <xf numFmtId="0" fontId="17" fillId="0" borderId="7" xfId="0" applyFont="1" applyBorder="1" applyAlignment="1">
      <alignment vertical="top" wrapText="1"/>
    </xf>
    <xf numFmtId="0" fontId="17" fillId="0" borderId="16" xfId="0" applyFont="1" applyBorder="1" applyAlignment="1">
      <alignment vertical="top" wrapText="1"/>
    </xf>
    <xf numFmtId="0" fontId="17" fillId="0" borderId="20"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8" fillId="0" borderId="0" xfId="0" applyFont="1"/>
    <xf numFmtId="0" fontId="19" fillId="0" borderId="0" xfId="0" applyFont="1"/>
    <xf numFmtId="0" fontId="18" fillId="4" borderId="12"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6"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9" xfId="0" applyFont="1" applyBorder="1" applyAlignment="1">
      <alignment vertical="top" wrapText="1"/>
    </xf>
    <xf numFmtId="0" fontId="17" fillId="0" borderId="5" xfId="0" applyFont="1" applyBorder="1" applyAlignment="1">
      <alignment vertical="top" wrapText="1"/>
    </xf>
    <xf numFmtId="0" fontId="17" fillId="4" borderId="17" xfId="0" applyFont="1" applyFill="1" applyBorder="1" applyAlignment="1">
      <alignment vertical="top" wrapText="1"/>
    </xf>
    <xf numFmtId="0" fontId="17" fillId="4" borderId="18" xfId="0" applyFont="1" applyFill="1" applyBorder="1" applyAlignment="1">
      <alignment vertical="top" wrapText="1"/>
    </xf>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63"/>
          <c:w val="0.20982165725888577"/>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395"/>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888E-2"/>
        </c:manualLayout>
      </c:layout>
      <c:overlay val="0"/>
      <c:spPr>
        <a:noFill/>
        <a:ln w="25400">
          <a:noFill/>
        </a:ln>
      </c:spPr>
    </c:title>
    <c:autoTitleDeleted val="0"/>
    <c:plotArea>
      <c:layout>
        <c:manualLayout>
          <c:layoutTarget val="inner"/>
          <c:xMode val="edge"/>
          <c:yMode val="edge"/>
          <c:x val="8.035723043957349E-2"/>
          <c:y val="0.17647088639247488"/>
          <c:w val="0.18973234964899383"/>
          <c:h val="0.29411814398745889"/>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182E-2"/>
          <c:y val="0.16206896551724198"/>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numFmt formatCode="0%" sourceLinked="0"/>
            <c:spPr>
              <a:noFill/>
              <a:ln w="25400">
                <a:noFill/>
              </a:ln>
            </c:spPr>
            <c:txPr>
              <a:bodyPr/>
              <a:lstStyle/>
              <a:p>
                <a:pPr>
                  <a:defRPr lang="en-ZA"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06"/>
          <c:y val="1.7241379310344827E-2"/>
          <c:w val="0.61247216035634544"/>
          <c:h val="0.96551724137931028"/>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93"/>
  <sheetViews>
    <sheetView tabSelected="1" view="pageBreakPreview" zoomScale="90" zoomScaleNormal="100" zoomScaleSheetLayoutView="90" workbookViewId="0">
      <pane xSplit="7" ySplit="10" topLeftCell="H11" activePane="bottomRight" state="frozen"/>
      <selection pane="topRight" activeCell="H1" sqref="H1"/>
      <selection pane="bottomLeft" activeCell="A11" sqref="A11"/>
      <selection pane="bottomRight" activeCell="C7" sqref="C7"/>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92</v>
      </c>
      <c r="B7" s="1">
        <v>2019</v>
      </c>
      <c r="C7" s="30" t="s">
        <v>554</v>
      </c>
      <c r="D7" s="34" t="s">
        <v>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+V11-W11+X11</f>
        <v>0</v>
      </c>
      <c r="Z11" s="6" t="s">
        <v>43</v>
      </c>
      <c r="AA11" s="6" t="s">
        <v>44</v>
      </c>
      <c r="AB11" s="6" t="s">
        <v>45</v>
      </c>
      <c r="AC11" s="6" t="s">
        <v>46</v>
      </c>
      <c r="AD11" s="6" t="s">
        <v>47</v>
      </c>
      <c r="AE11" s="4">
        <v>2004</v>
      </c>
      <c r="AF11" s="74" t="s">
        <v>541</v>
      </c>
      <c r="AG11" t="str">
        <f>CONCATENATE(A7,"_BM_",B7,"_",LEFT(C7,2))</f>
        <v>DC16_BM_2019_Q3</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9">
    <dataValidation type="date" operator="greaterThan" allowBlank="1" showInputMessage="1" showErrorMessage="1" error="Invalid Date" sqref="D11:D110">
      <formula1>C11</formula1>
    </dataValidation>
    <dataValidation type="list" showInputMessage="1" showErrorMessage="1" sqref="P11:P110">
      <formula1>$AD$11:$AD$16</formula1>
    </dataValidation>
    <dataValidation type="decimal" operator="lessThan" allowBlank="1" showInputMessage="1" showErrorMessage="1" sqref="T12:T110">
      <formula1>100</formula1>
    </dataValidation>
    <dataValidation type="whole" allowBlank="1" showInputMessage="1" showErrorMessage="1" sqref="G11:G110 I11:J110 U12:Y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textLength" operator="lessThanOrEqual" allowBlank="1" showInputMessage="1" showErrorMessage="1" sqref="O36 O39:O110 O15:O16 O11:O13">
      <formula1>40</formula1>
    </dataValidation>
    <dataValidation type="list" allowBlank="1" showInputMessage="1" showErrorMessage="1" sqref="B7">
      <formula1>$AE$17:$AE$27</formula1>
    </dataValidation>
    <dataValidation type="list" showInputMessage="1" showErrorMessage="1" sqref="C7">
      <formula1>"Q1 July-Sept,Q2 Oct-Dec,Q3 Jan-Mar,Q4 Apr-June"</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1:B110">
      <formula1>20</formula1>
    </dataValidation>
    <dataValidation type="list" allowBlank="1" showInputMessage="1" showErrorMessage="1" sqref="A7">
      <formula1>$AF$11:$AF$293</formula1>
    </dataValidation>
    <dataValidation type="textLength" operator="lessThanOrEqual" allowBlank="1" showInputMessage="1" showErrorMessage="1" sqref="O37:O38 O17:O35 T11:Y11 O14">
      <formula1>40</formula1>
    </dataValidation>
    <dataValidation type="list" showInputMessage="1" showErrorMessage="1" sqref="S11:S110">
      <formula1>$AJ$11:$AJ$14</formula1>
    </dataValidation>
    <dataValidation type="list" showInputMessage="1" showErrorMessage="1" sqref="L11:L110">
      <formula1>$AA$11:$AA$15</formula1>
    </dataValidation>
    <dataValidation type="list" showInputMessage="1" showErrorMessage="1" sqref="K11:K110">
      <formula1>$Z$11:$Z$17</formula1>
    </dataValidation>
    <dataValidation type="list" showInputMessage="1" showErrorMessage="1" sqref="N11:N110">
      <formula1>$AC$11:$AC$21</formula1>
    </dataValidation>
  </dataValidations>
  <printOptions gridLines="1"/>
  <pageMargins left="0.23622047244094491" right="0.47244094488188981" top="0.51181102362204722" bottom="0.43307086614173229" header="0.31496062992125984" footer="0.23622047244094491"/>
  <pageSetup paperSize="9" scale="35"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AR30" sqref="AR30"/>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DC16</v>
      </c>
      <c r="B7" s="40">
        <f>+Loans!B7</f>
        <v>2019</v>
      </c>
      <c r="C7" s="40" t="str">
        <f>+Loans!C7</f>
        <v>Q3 Jan-Mar</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DC16_BM_2019_Q3</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7">
    <dataValidation type="list" allowBlank="1" showInputMessage="1" showErrorMessage="1" sqref="O11:O110">
      <formula1>$AL$12:$AL$17</formula1>
    </dataValidation>
    <dataValidation type="list" showInputMessage="1" showErrorMessage="1" sqref="P11:P110">
      <formula1>$AD$11:$AD$16</formula1>
    </dataValidation>
    <dataValidation type="decimal" operator="lessThan" allowBlank="1" showInputMessage="1" showErrorMessage="1" sqref="T11:T110">
      <formula1>100</formula1>
    </dataValidation>
    <dataValidation type="whole" allowBlank="1" showInputMessage="1" showErrorMessage="1" sqref="U11:Y110 G11:G110 I11:J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2:B110">
      <formula1>20</formula1>
    </dataValidation>
    <dataValidation type="list" showInputMessage="1" showErrorMessage="1" sqref="L12:L110">
      <formula1>$AA$11:$AA$13</formula1>
    </dataValidation>
    <dataValidation type="list" allowBlank="1" showInputMessage="1" showErrorMessage="1" sqref="S11:S110">
      <formula1>$AJ$11:$AJ$12</formula1>
    </dataValidation>
    <dataValidation type="list" showInputMessage="1" showErrorMessage="1" sqref="N11:N110">
      <formula1>$AC$11</formula1>
    </dataValidation>
    <dataValidation type="textLength" operator="lessThanOrEqual" allowBlank="1" showInputMessage="1" showErrorMessage="1" sqref="B11">
      <formula1>20</formula1>
    </dataValidation>
    <dataValidation type="list" showInputMessage="1" showErrorMessage="1" sqref="K11:K110">
      <formula1>$Z$11:$Z$14</formula1>
    </dataValidation>
    <dataValidation type="date" operator="greaterThan" allowBlank="1" showInputMessage="1" showErrorMessage="1" error="End year must be more then 1 year after start date" sqref="D11:D110">
      <formula1>C11+360</formula1>
    </dataValidation>
    <dataValidation type="list" showInputMessage="1" showErrorMessage="1" sqref="L11">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253"/>
  <sheetViews>
    <sheetView topLeftCell="A40" workbookViewId="0">
      <selection sqref="A1:B1"/>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80" t="s">
        <v>521</v>
      </c>
      <c r="B1" s="80"/>
    </row>
    <row r="2" spans="1:39" ht="34.5" x14ac:dyDescent="0.45">
      <c r="A2" s="80" t="s">
        <v>438</v>
      </c>
      <c r="B2" s="80"/>
    </row>
    <row r="3" spans="1:39" ht="18" x14ac:dyDescent="0.25">
      <c r="A3" s="81" t="s">
        <v>439</v>
      </c>
      <c r="B3" s="81"/>
    </row>
    <row r="4" spans="1:39" ht="21" customHeight="1" x14ac:dyDescent="0.25">
      <c r="A4" s="44"/>
    </row>
    <row r="5" spans="1:39" ht="21.75" customHeight="1" x14ac:dyDescent="0.25">
      <c r="A5" s="78" t="s">
        <v>28</v>
      </c>
      <c r="B5" s="78"/>
      <c r="Z5" s="7"/>
      <c r="AA5" s="7"/>
      <c r="AB5" s="7"/>
      <c r="AC5" s="7"/>
      <c r="AD5" s="7"/>
    </row>
    <row r="6" spans="1:39" ht="20.25" customHeight="1" x14ac:dyDescent="0.2">
      <c r="A6" s="79" t="s">
        <v>440</v>
      </c>
      <c r="B6" s="79"/>
      <c r="Z6" s="7"/>
      <c r="AA6" s="7"/>
      <c r="AB6" s="7"/>
      <c r="AC6" s="7"/>
      <c r="AD6" s="7"/>
    </row>
    <row r="7" spans="1:39" ht="14.25" x14ac:dyDescent="0.2">
      <c r="A7" s="79" t="s">
        <v>441</v>
      </c>
      <c r="B7" s="79"/>
      <c r="Z7" s="7"/>
      <c r="AA7" s="7"/>
      <c r="AB7" s="7"/>
      <c r="AC7" s="7"/>
      <c r="AD7" s="7"/>
      <c r="AJ7" s="5"/>
    </row>
    <row r="8" spans="1:39" ht="16.5" customHeight="1" x14ac:dyDescent="0.2">
      <c r="A8" s="79" t="s">
        <v>442</v>
      </c>
      <c r="B8" s="79"/>
      <c r="Z8" s="7"/>
      <c r="AA8" s="7"/>
      <c r="AB8" s="7"/>
      <c r="AC8" s="7"/>
      <c r="AD8" s="7"/>
      <c r="AH8" s="5"/>
      <c r="AI8" s="5"/>
      <c r="AJ8" s="5"/>
    </row>
    <row r="9" spans="1:39" ht="15" customHeight="1" x14ac:dyDescent="0.2">
      <c r="A9" s="79" t="s">
        <v>443</v>
      </c>
      <c r="B9" s="79"/>
      <c r="Z9" s="5"/>
      <c r="AA9" s="5"/>
      <c r="AB9" s="5"/>
      <c r="AC9" s="5"/>
      <c r="AD9" s="5"/>
      <c r="AH9" s="5"/>
      <c r="AI9" s="5"/>
      <c r="AJ9" s="5"/>
      <c r="AK9" s="5"/>
    </row>
    <row r="10" spans="1:39" ht="23.25" customHeight="1" x14ac:dyDescent="0.25">
      <c r="A10" s="78" t="s">
        <v>444</v>
      </c>
      <c r="B10" s="78"/>
      <c r="Z10" s="6"/>
      <c r="AA10" s="6"/>
      <c r="AB10" s="6"/>
      <c r="AC10" s="6"/>
      <c r="AD10" s="6"/>
      <c r="AE10" s="4"/>
      <c r="AF10" s="17"/>
      <c r="AH10" s="35"/>
      <c r="AI10" s="35"/>
      <c r="AJ10" s="35"/>
      <c r="AK10" s="6"/>
      <c r="AM10" s="45"/>
    </row>
    <row r="11" spans="1:39" ht="29.25" customHeight="1" x14ac:dyDescent="0.2">
      <c r="A11" s="79" t="s">
        <v>510</v>
      </c>
      <c r="B11" s="79"/>
      <c r="Z11" s="6"/>
      <c r="AA11" s="6"/>
      <c r="AB11" s="6"/>
      <c r="AC11" s="6"/>
      <c r="AD11" s="6"/>
      <c r="AE11" s="4"/>
      <c r="AF11" s="17"/>
      <c r="AH11" s="35"/>
      <c r="AI11" s="35"/>
      <c r="AJ11" s="35"/>
      <c r="AK11" s="6"/>
    </row>
    <row r="12" spans="1:39" ht="14.25" x14ac:dyDescent="0.2">
      <c r="A12" s="82" t="s">
        <v>511</v>
      </c>
      <c r="B12" s="82"/>
      <c r="Z12" s="6"/>
      <c r="AA12" s="7"/>
      <c r="AB12" s="6"/>
      <c r="AC12" s="6"/>
      <c r="AD12" s="6"/>
      <c r="AE12" s="4"/>
      <c r="AF12" s="17"/>
      <c r="AK12" s="6"/>
    </row>
    <row r="13" spans="1:39" ht="14.25" x14ac:dyDescent="0.2">
      <c r="A13" s="99" t="s">
        <v>517</v>
      </c>
      <c r="B13" s="99"/>
      <c r="Z13" s="6"/>
      <c r="AA13" s="7"/>
      <c r="AB13" s="6"/>
      <c r="AC13" s="6"/>
      <c r="AD13" s="6"/>
      <c r="AE13" s="4"/>
      <c r="AF13" s="17"/>
      <c r="AK13" s="6"/>
    </row>
    <row r="14" spans="1:39" s="43" customFormat="1" ht="29.25" customHeight="1" x14ac:dyDescent="0.2">
      <c r="A14" s="100" t="s">
        <v>519</v>
      </c>
      <c r="B14" s="76"/>
      <c r="Z14" s="6"/>
      <c r="AA14" s="71"/>
      <c r="AB14" s="6"/>
      <c r="AC14" s="6"/>
      <c r="AD14" s="6"/>
      <c r="AE14" s="72"/>
      <c r="AF14" s="17"/>
      <c r="AK14" s="6"/>
      <c r="AL14" s="73"/>
    </row>
    <row r="15" spans="1:39" ht="28.5" customHeight="1" x14ac:dyDescent="0.2">
      <c r="A15" s="101" t="s">
        <v>520</v>
      </c>
      <c r="B15" s="101"/>
      <c r="Z15" s="6"/>
      <c r="AA15" s="7"/>
      <c r="AB15" s="6"/>
      <c r="AC15" s="6"/>
      <c r="AD15" s="6"/>
      <c r="AE15" s="4"/>
      <c r="AF15" s="17"/>
      <c r="AK15" s="6"/>
    </row>
    <row r="16" spans="1:39" ht="17.25" customHeight="1" x14ac:dyDescent="0.25">
      <c r="A16" s="82" t="s">
        <v>516</v>
      </c>
      <c r="B16" s="91"/>
      <c r="Z16" s="6"/>
      <c r="AA16" s="7"/>
      <c r="AB16" s="6"/>
      <c r="AC16" s="6"/>
      <c r="AD16" s="6"/>
      <c r="AE16" s="4"/>
      <c r="AF16" s="17"/>
      <c r="AK16" s="6"/>
    </row>
    <row r="17" spans="1:37" ht="20.25" customHeight="1" x14ac:dyDescent="0.25">
      <c r="A17" s="92" t="s">
        <v>445</v>
      </c>
      <c r="B17" s="92"/>
      <c r="Z17" s="6"/>
      <c r="AA17" s="7"/>
      <c r="AB17" s="7"/>
      <c r="AC17" s="6"/>
      <c r="AD17" s="7"/>
      <c r="AE17" s="4"/>
      <c r="AF17" s="17"/>
      <c r="AK17" s="6"/>
    </row>
    <row r="18" spans="1:37" ht="15" x14ac:dyDescent="0.25">
      <c r="A18" s="91"/>
      <c r="B18" s="91"/>
      <c r="Z18" s="6"/>
      <c r="AA18" s="7"/>
      <c r="AB18" s="7"/>
      <c r="AC18" s="6"/>
      <c r="AD18" s="7"/>
      <c r="AE18" s="4"/>
      <c r="AF18" s="17"/>
      <c r="AK18" s="6"/>
    </row>
    <row r="19" spans="1:37" ht="33" customHeight="1" x14ac:dyDescent="0.2">
      <c r="A19" s="79" t="s">
        <v>446</v>
      </c>
      <c r="B19" s="79"/>
      <c r="Z19" s="6"/>
      <c r="AA19" s="7"/>
      <c r="AB19" s="7"/>
      <c r="AC19" s="6"/>
      <c r="AD19" s="7"/>
      <c r="AE19" s="4"/>
      <c r="AF19" s="17"/>
      <c r="AK19" s="6"/>
    </row>
    <row r="20" spans="1:37" ht="14.25" x14ac:dyDescent="0.2">
      <c r="A20" s="79"/>
      <c r="B20" s="79"/>
      <c r="Z20" s="6"/>
      <c r="AA20" s="7"/>
      <c r="AB20" s="7"/>
      <c r="AC20" s="6"/>
      <c r="AD20" s="7"/>
      <c r="AE20" s="4"/>
      <c r="AF20" s="17"/>
      <c r="AK20" s="6"/>
    </row>
    <row r="21" spans="1:37" ht="15" x14ac:dyDescent="0.25">
      <c r="A21" s="87"/>
      <c r="B21" s="87"/>
      <c r="AA21" s="7"/>
      <c r="AB21" s="7"/>
      <c r="AC21" s="6"/>
      <c r="AD21" s="7"/>
      <c r="AE21" s="4"/>
      <c r="AF21" s="17"/>
      <c r="AK21" s="6"/>
    </row>
    <row r="22" spans="1:37" ht="18" customHeight="1" x14ac:dyDescent="0.25">
      <c r="A22" s="87" t="s">
        <v>489</v>
      </c>
      <c r="B22" s="87"/>
      <c r="AA22" s="7"/>
      <c r="AB22" s="7"/>
      <c r="AD22" s="7"/>
      <c r="AE22" s="4"/>
      <c r="AF22" s="17"/>
      <c r="AK22" s="6"/>
    </row>
    <row r="23" spans="1:37" ht="16.5" customHeight="1" x14ac:dyDescent="0.25">
      <c r="A23" s="88" t="s">
        <v>490</v>
      </c>
      <c r="B23" s="88"/>
      <c r="AA23" s="7"/>
      <c r="AB23" s="7"/>
      <c r="AC23" s="7"/>
      <c r="AD23" s="7"/>
      <c r="AE23" s="4"/>
      <c r="AF23" s="17"/>
      <c r="AK23" s="6"/>
    </row>
    <row r="24" spans="1:37" ht="14.25" x14ac:dyDescent="0.2">
      <c r="A24" s="89"/>
      <c r="B24" s="89"/>
      <c r="AA24" s="7"/>
      <c r="AB24" s="7"/>
      <c r="AC24" s="7"/>
      <c r="AD24" s="7"/>
      <c r="AE24" s="4"/>
      <c r="AF24" s="17"/>
      <c r="AK24" s="6"/>
    </row>
    <row r="25" spans="1:37" ht="18" x14ac:dyDescent="0.25">
      <c r="A25" s="90" t="s">
        <v>447</v>
      </c>
      <c r="B25" s="90"/>
      <c r="Z25" s="7"/>
      <c r="AA25" s="7"/>
      <c r="AB25" s="7"/>
      <c r="AC25" s="7"/>
      <c r="AD25" s="7"/>
      <c r="AE25" s="4"/>
      <c r="AF25" s="17"/>
      <c r="AK25" s="6"/>
    </row>
    <row r="26" spans="1:37" ht="15.75" thickBot="1" x14ac:dyDescent="0.3">
      <c r="A26" s="83"/>
      <c r="B26" s="83"/>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4" t="s">
        <v>454</v>
      </c>
      <c r="Z34" s="7"/>
      <c r="AA34" s="7"/>
      <c r="AB34" s="7"/>
      <c r="AC34" s="7"/>
      <c r="AD34" s="7"/>
      <c r="AF34" s="17"/>
    </row>
    <row r="35" spans="1:32" ht="15" thickBot="1" x14ac:dyDescent="0.25">
      <c r="A35" s="54" t="s">
        <v>37</v>
      </c>
      <c r="B35" s="85"/>
      <c r="Z35" s="7"/>
      <c r="AA35" s="7"/>
      <c r="AB35" s="7"/>
      <c r="AC35" s="7"/>
      <c r="AD35" s="7"/>
      <c r="AF35" s="17"/>
    </row>
    <row r="36" spans="1:32" ht="14.25" x14ac:dyDescent="0.2">
      <c r="A36" s="52" t="s">
        <v>455</v>
      </c>
      <c r="B36" s="86" t="s">
        <v>456</v>
      </c>
      <c r="Z36" s="7"/>
      <c r="AA36" s="7"/>
      <c r="AB36" s="7"/>
      <c r="AC36" s="7"/>
      <c r="AD36" s="7"/>
      <c r="AF36" s="17"/>
    </row>
    <row r="37" spans="1:32" ht="15" thickBot="1" x14ac:dyDescent="0.25">
      <c r="A37" s="54" t="s">
        <v>37</v>
      </c>
      <c r="B37" s="85"/>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4" t="s">
        <v>462</v>
      </c>
      <c r="Z41" s="7"/>
      <c r="AA41" s="7"/>
      <c r="AB41" s="7"/>
      <c r="AC41" s="7"/>
      <c r="AD41" s="7"/>
      <c r="AF41" s="17"/>
    </row>
    <row r="42" spans="1:32" ht="15" thickBot="1" x14ac:dyDescent="0.25">
      <c r="A42" s="54" t="s">
        <v>463</v>
      </c>
      <c r="B42" s="85"/>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4" t="s">
        <v>493</v>
      </c>
      <c r="B45" s="51" t="s">
        <v>468</v>
      </c>
      <c r="Z45" s="7"/>
      <c r="AA45" s="7"/>
      <c r="AB45" s="7"/>
      <c r="AC45" s="7"/>
      <c r="AD45" s="7"/>
      <c r="AF45" s="17"/>
    </row>
    <row r="46" spans="1:32" x14ac:dyDescent="0.2">
      <c r="A46" s="102"/>
      <c r="B46" s="57" t="s">
        <v>494</v>
      </c>
      <c r="Z46" s="7"/>
      <c r="AA46" s="7"/>
      <c r="AB46" s="7"/>
      <c r="AC46" s="7"/>
      <c r="AD46" s="7"/>
      <c r="AF46" s="17"/>
    </row>
    <row r="47" spans="1:32" x14ac:dyDescent="0.2">
      <c r="A47" s="102"/>
      <c r="B47" s="57"/>
      <c r="Z47" s="7"/>
      <c r="AA47" s="7"/>
      <c r="AB47" s="7"/>
      <c r="AC47" s="7"/>
      <c r="AD47" s="7"/>
      <c r="AF47" s="17"/>
    </row>
    <row r="48" spans="1:32" x14ac:dyDescent="0.2">
      <c r="A48" s="102"/>
      <c r="B48" s="57" t="s">
        <v>495</v>
      </c>
      <c r="Z48" s="7"/>
      <c r="AA48" s="7"/>
      <c r="AB48" s="7"/>
      <c r="AC48" s="7"/>
      <c r="AD48" s="7"/>
      <c r="AF48" s="17"/>
    </row>
    <row r="49" spans="1:32" ht="14.25" x14ac:dyDescent="0.2">
      <c r="A49" s="102"/>
      <c r="B49" s="58"/>
      <c r="Z49" s="7"/>
      <c r="AA49" s="7"/>
      <c r="AB49" s="7"/>
      <c r="AC49" s="7"/>
      <c r="AD49" s="7"/>
      <c r="AF49" s="17"/>
    </row>
    <row r="50" spans="1:32" x14ac:dyDescent="0.2">
      <c r="A50" s="102"/>
      <c r="B50" s="57" t="s">
        <v>496</v>
      </c>
      <c r="Z50" s="7"/>
      <c r="AA50" s="7"/>
      <c r="AB50" s="7"/>
      <c r="AC50" s="7"/>
      <c r="AD50" s="7"/>
      <c r="AF50" s="17"/>
    </row>
    <row r="51" spans="1:32" x14ac:dyDescent="0.2">
      <c r="A51" s="102"/>
      <c r="B51" s="59"/>
      <c r="Z51" s="7"/>
      <c r="AA51" s="7"/>
      <c r="AB51" s="7"/>
      <c r="AC51" s="7"/>
      <c r="AD51" s="7"/>
      <c r="AF51" s="17"/>
    </row>
    <row r="52" spans="1:32" x14ac:dyDescent="0.2">
      <c r="A52" s="102"/>
      <c r="B52" s="57" t="s">
        <v>497</v>
      </c>
      <c r="Z52" s="7"/>
      <c r="AA52" s="7"/>
      <c r="AB52" s="7"/>
      <c r="AC52" s="7"/>
      <c r="AD52" s="7"/>
      <c r="AF52" s="17"/>
    </row>
    <row r="53" spans="1:32" x14ac:dyDescent="0.2">
      <c r="A53" s="102"/>
      <c r="B53" s="59"/>
      <c r="Z53" s="7"/>
      <c r="AA53" s="7"/>
      <c r="AB53" s="7"/>
      <c r="AC53" s="7"/>
      <c r="AD53" s="7"/>
      <c r="AF53" s="17"/>
    </row>
    <row r="54" spans="1:32" x14ac:dyDescent="0.2">
      <c r="A54" s="102"/>
      <c r="B54" s="57" t="s">
        <v>498</v>
      </c>
      <c r="Z54" s="7"/>
      <c r="AA54" s="7"/>
      <c r="AB54" s="7"/>
      <c r="AC54" s="7"/>
      <c r="AD54" s="7"/>
      <c r="AF54" s="17"/>
    </row>
    <row r="55" spans="1:32" x14ac:dyDescent="0.2">
      <c r="A55" s="102"/>
      <c r="B55" s="59"/>
      <c r="Z55" s="7"/>
      <c r="AA55" s="7"/>
      <c r="AB55" s="7"/>
      <c r="AC55" s="7"/>
      <c r="AD55" s="7"/>
      <c r="AF55" s="17"/>
    </row>
    <row r="56" spans="1:32" ht="25.5" x14ac:dyDescent="0.2">
      <c r="A56" s="102"/>
      <c r="B56" s="57" t="s">
        <v>499</v>
      </c>
      <c r="Z56" s="7"/>
      <c r="AA56" s="7"/>
      <c r="AB56" s="7"/>
      <c r="AC56" s="7"/>
      <c r="AD56" s="7"/>
      <c r="AF56" s="17"/>
    </row>
    <row r="57" spans="1:32" x14ac:dyDescent="0.2">
      <c r="A57" s="102"/>
      <c r="B57" s="59"/>
      <c r="Z57" s="7"/>
      <c r="AA57" s="7"/>
      <c r="AB57" s="7"/>
      <c r="AC57" s="7"/>
      <c r="AD57" s="7"/>
      <c r="AF57" s="17"/>
    </row>
    <row r="58" spans="1:32" ht="25.5" x14ac:dyDescent="0.2">
      <c r="A58" s="102"/>
      <c r="B58" s="57" t="s">
        <v>500</v>
      </c>
      <c r="Z58" s="7"/>
      <c r="AA58" s="7"/>
      <c r="AB58" s="7"/>
      <c r="AC58" s="7"/>
      <c r="AD58" s="7"/>
      <c r="AF58" s="17"/>
    </row>
    <row r="59" spans="1:32" ht="13.5" thickBot="1" x14ac:dyDescent="0.25">
      <c r="A59" s="85"/>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4" t="s">
        <v>469</v>
      </c>
      <c r="Z65" s="7"/>
      <c r="AA65" s="7"/>
      <c r="AB65" s="7"/>
      <c r="AC65" s="7"/>
      <c r="AD65" s="7"/>
      <c r="AF65" s="17"/>
    </row>
    <row r="66" spans="1:32" ht="15" thickBot="1" x14ac:dyDescent="0.25">
      <c r="A66" s="54" t="s">
        <v>368</v>
      </c>
      <c r="B66" s="85"/>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4" t="s">
        <v>469</v>
      </c>
      <c r="Z68" s="7"/>
      <c r="AA68" s="7"/>
      <c r="AB68" s="7"/>
      <c r="AC68" s="7"/>
      <c r="AD68" s="7"/>
      <c r="AF68" s="17"/>
    </row>
    <row r="69" spans="1:32" ht="15" thickBot="1" x14ac:dyDescent="0.25">
      <c r="A69" s="54" t="s">
        <v>373</v>
      </c>
      <c r="B69" s="103"/>
      <c r="Z69" s="7"/>
      <c r="AA69" s="7"/>
      <c r="AB69" s="7"/>
      <c r="AC69" s="7"/>
      <c r="AD69" s="7"/>
      <c r="AF69" s="17"/>
    </row>
    <row r="70" spans="1:32" ht="14.25" x14ac:dyDescent="0.2">
      <c r="A70" s="104"/>
      <c r="B70" s="105"/>
      <c r="Z70" s="7"/>
      <c r="AA70" s="7"/>
      <c r="AB70" s="7"/>
      <c r="AC70" s="7"/>
      <c r="AD70" s="7"/>
      <c r="AF70" s="17"/>
    </row>
    <row r="71" spans="1:32" ht="15" customHeight="1" x14ac:dyDescent="0.2">
      <c r="A71" s="93" t="s">
        <v>507</v>
      </c>
      <c r="B71" s="94"/>
      <c r="Z71" s="7"/>
      <c r="AA71" s="7"/>
      <c r="AB71" s="7"/>
      <c r="AC71" s="7"/>
      <c r="AD71" s="7"/>
      <c r="AF71" s="17"/>
    </row>
    <row r="72" spans="1:32" ht="15.75" thickBot="1" x14ac:dyDescent="0.25">
      <c r="A72" s="95"/>
      <c r="B72" s="96"/>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29.25" thickBot="1" x14ac:dyDescent="0.25">
      <c r="A76" s="61" t="s">
        <v>476</v>
      </c>
      <c r="B76" s="62" t="s">
        <v>505</v>
      </c>
      <c r="Z76" s="7"/>
      <c r="AA76" s="7"/>
      <c r="AB76" s="7"/>
      <c r="AC76" s="7"/>
      <c r="AD76" s="7"/>
      <c r="AF76" s="17"/>
    </row>
    <row r="77" spans="1:32" ht="12.75" customHeight="1" x14ac:dyDescent="0.2">
      <c r="A77" s="63" t="s">
        <v>17</v>
      </c>
      <c r="B77" s="97" t="s">
        <v>522</v>
      </c>
      <c r="Z77" s="7"/>
      <c r="AA77" s="7"/>
      <c r="AB77" s="7"/>
      <c r="AC77" s="7"/>
      <c r="AD77" s="7"/>
      <c r="AF77" s="17"/>
    </row>
    <row r="78" spans="1:32" ht="13.5" customHeight="1" thickBot="1" x14ac:dyDescent="0.25">
      <c r="A78" s="61" t="s">
        <v>33</v>
      </c>
      <c r="B78" s="98"/>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71:B71"/>
    <mergeCell ref="A72:B72"/>
    <mergeCell ref="B77:B78"/>
    <mergeCell ref="A13:B13"/>
    <mergeCell ref="A14:B14"/>
    <mergeCell ref="A15:B15"/>
    <mergeCell ref="A45:A59"/>
    <mergeCell ref="B65:B66"/>
    <mergeCell ref="B68:B69"/>
    <mergeCell ref="A70:B70"/>
    <mergeCell ref="B41:B42"/>
    <mergeCell ref="A12:B12"/>
    <mergeCell ref="A11:B11"/>
    <mergeCell ref="A26:B26"/>
    <mergeCell ref="B34:B35"/>
    <mergeCell ref="B36:B37"/>
    <mergeCell ref="A22:B22"/>
    <mergeCell ref="A23:B23"/>
    <mergeCell ref="A24:B24"/>
    <mergeCell ref="A25:B25"/>
    <mergeCell ref="A18:B18"/>
    <mergeCell ref="A19:B19"/>
    <mergeCell ref="A20:B20"/>
    <mergeCell ref="A21:B21"/>
    <mergeCell ref="A16:B16"/>
    <mergeCell ref="A17:B17"/>
    <mergeCell ref="A10:B10"/>
    <mergeCell ref="A6:B6"/>
    <mergeCell ref="A7:B7"/>
    <mergeCell ref="A8:B8"/>
    <mergeCell ref="A1:B1"/>
    <mergeCell ref="A2:B2"/>
    <mergeCell ref="A3:B3"/>
    <mergeCell ref="A5:B5"/>
    <mergeCell ref="A9:B9"/>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DC16</v>
      </c>
      <c r="B7" s="1">
        <f>IF(Loans!B7="","",Loans!B7)</f>
        <v>2019</v>
      </c>
      <c r="C7" s="1" t="str">
        <f>IF(Loans!C7="","",Loans!C7)</f>
        <v>Q3 Jan-Mar</v>
      </c>
      <c r="D7" s="1" t="str">
        <f>IF(Loans!D7="","",Loans!D7)</f>
        <v>No</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x14ac:dyDescent="0.2">
      <c r="A11" s="16">
        <v>1</v>
      </c>
      <c r="B11" s="26" t="str">
        <f>IF(Loans!B11="","",Loans!B11)</f>
        <v/>
      </c>
      <c r="C11" s="27" t="str">
        <f>IF(Loans!C11="","",Loans!C11)</f>
        <v/>
      </c>
      <c r="D11" s="27" t="str">
        <f>IF(Loans!D11="","",Loans!D11)</f>
        <v/>
      </c>
      <c r="E11" s="26" t="e">
        <f>IF(Loans!#REF!="","",Loans!#REF!)</f>
        <v>#REF!</v>
      </c>
      <c r="F11" s="26">
        <f>IF(Loans!F11="","",Loans!F11)</f>
        <v>0</v>
      </c>
      <c r="G11" s="26" t="str">
        <f>IF(Loans!K11="","",Loans!K11)</f>
        <v/>
      </c>
      <c r="H11" s="26" t="str">
        <f>IF(Loans!L11="","",Loans!L11)</f>
        <v/>
      </c>
      <c r="I11" s="26" t="str">
        <f>IF(Loans!M11="","",Loans!M11)</f>
        <v/>
      </c>
      <c r="J11" s="26" t="str">
        <f>IF(Loans!N11="","",Loans!N11)</f>
        <v/>
      </c>
      <c r="K11" s="26" t="str">
        <f>IF(Loans!O11="","",Loans!O11)</f>
        <v/>
      </c>
      <c r="L11" s="26" t="str">
        <f>IF(Loans!P11="","",Loans!P11)</f>
        <v/>
      </c>
      <c r="M11" s="28" t="str">
        <f>IF(Loans!T11="","",Loans!T11)</f>
        <v/>
      </c>
      <c r="N11" s="16" t="str">
        <f>IF(Loans!U11="","",Loans!U11)</f>
        <v/>
      </c>
      <c r="O11" s="16" t="str">
        <f>IF(Loans!V11="","",Loans!V11)</f>
        <v/>
      </c>
      <c r="P11" s="16" t="str">
        <f>IF(Loans!W11="","",Loans!W11)</f>
        <v/>
      </c>
      <c r="Q11" s="16" t="str">
        <f>IF(Loans!X11="","",Loans!X11)</f>
        <v/>
      </c>
      <c r="R11" s="16">
        <f>IF(Loans!Y11="","",Loans!Y11)</f>
        <v>0</v>
      </c>
      <c r="S11" s="6" t="s">
        <v>43</v>
      </c>
      <c r="T11" s="6" t="s">
        <v>44</v>
      </c>
      <c r="U11" s="6" t="s">
        <v>45</v>
      </c>
      <c r="V11" s="6" t="s">
        <v>46</v>
      </c>
      <c r="W11" s="6" t="s">
        <v>47</v>
      </c>
    </row>
    <row r="12" spans="1:23"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DC16</v>
      </c>
      <c r="B2" s="10">
        <f>IF(Loans!B7="","",Loans!B7)</f>
        <v>2019</v>
      </c>
      <c r="C2" s="10" t="str">
        <f>IF(Loans!C7="","",Loans!C7)</f>
        <v>Q3 Jan-Mar</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FBE969D-CDE8-41A1-BB33-0AC946CEBF75}">
  <ds:schemaRefs>
    <ds:schemaRef ds:uri="http://schemas.microsoft.com/sharepoint/v3/contenttype/forms"/>
  </ds:schemaRefs>
</ds:datastoreItem>
</file>

<file path=customXml/itemProps2.xml><?xml version="1.0" encoding="utf-8"?>
<ds:datastoreItem xmlns:ds="http://schemas.openxmlformats.org/officeDocument/2006/customXml" ds:itemID="{0DC31D1B-245C-4170-869C-E416483863E5}">
  <ds:schemaRefs>
    <ds:schemaRef ds:uri="http://purl.org/dc/dcmitype/"/>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Tsholofelo Mokgethi</dc:creator>
  <cp:lastModifiedBy>MMOLAWAG</cp:lastModifiedBy>
  <cp:lastPrinted>2015-04-17T07:02:05Z</cp:lastPrinted>
  <dcterms:created xsi:type="dcterms:W3CDTF">2005-04-05T13:26:29Z</dcterms:created>
  <dcterms:modified xsi:type="dcterms:W3CDTF">2019-04-25T13:32:23Z</dcterms:modified>
</cp:coreProperties>
</file>