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I21" i="1" l="1"/>
  <c r="J23" i="1"/>
  <c r="N50"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<sst xmlns="http://schemas.openxmlformats.org/spreadsheetml/2006/main" count="439" uniqueCount="408">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</sst>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5"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40" xfId="0"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5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5" fillId="0" borderId="11"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6" fillId="0" borderId="17" xfId="0" applyFont="1" applyBorder="1" applyAlignment="1" applyProtection="1">
      <alignment horizontal="center" wrapText="1"/>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45" xfId="0" applyFont="1" applyBorder="1" applyAlignment="1" applyProtection="1">
      <alignment horizontal="left"/>
    </xf>
    <xf numFmtId="0" fontId="5" fillId="0" borderId="9" xfId="0" applyFont="1" applyBorder="1" applyAlignment="1" applyProtection="1">
      <alignment horizontal="left"/>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1" xfId="0" applyFont="1" applyBorder="1" applyAlignment="1" applyProtection="1">
      <alignment horizontal="center" wrapText="1"/>
    </xf>
    <xf numFmtId="0" fontId="6" fillId="0" borderId="27" xfId="0" applyFont="1" applyBorder="1" applyAlignment="1" applyProtection="1">
      <alignment horizontal="center"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42" xfId="0" applyFont="1" applyBorder="1" applyAlignment="1" applyProtection="1">
      <alignment horizontal="center" wrapText="1"/>
    </xf>
    <xf numFmtId="0" fontId="6" fillId="0" borderId="23"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7" xfId="0" applyFont="1" applyBorder="1" applyAlignment="1" applyProtection="1">
      <alignment horizontal="center" wrapText="1"/>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1" xfId="0" applyFont="1" applyBorder="1" applyAlignment="1" applyProtection="1">
      <alignment horizontal="center"/>
      <protection locked="0"/>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6" fillId="0" borderId="33"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7" xfId="0" applyFont="1" applyBorder="1" applyAlignment="1" applyProtection="1">
      <alignment horizontal="center"/>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B9" zoomScale="50" zoomScaleNormal="50" zoomScaleSheetLayoutView="50" workbookViewId="0">
      <selection activeCell="I21" sqref="I21"/>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228" t="s">
        <v>284</v>
      </c>
      <c r="B1" s="229"/>
      <c r="C1" s="229"/>
      <c r="D1" s="229"/>
      <c r="E1" s="229"/>
      <c r="F1" s="229"/>
      <c r="G1" s="229"/>
      <c r="H1" s="229"/>
      <c r="I1" s="229"/>
      <c r="J1" s="229"/>
      <c r="K1" s="229"/>
      <c r="L1" s="229"/>
      <c r="M1" s="229"/>
      <c r="N1" s="229"/>
      <c r="O1" s="230"/>
      <c r="P1" s="230"/>
      <c r="Q1" s="229"/>
      <c r="AD1" s="2"/>
    </row>
    <row r="2" spans="1:30" ht="24.95" customHeight="1" x14ac:dyDescent="0.25">
      <c r="A2" s="231" t="s">
        <v>283</v>
      </c>
      <c r="B2" s="232"/>
      <c r="C2" s="232"/>
      <c r="D2" s="232"/>
      <c r="E2" s="232"/>
      <c r="F2" s="232"/>
      <c r="G2" s="232"/>
      <c r="H2" s="232"/>
      <c r="I2" s="232"/>
      <c r="J2" s="232"/>
      <c r="K2" s="232"/>
      <c r="L2" s="232"/>
      <c r="M2" s="232"/>
      <c r="N2" s="232"/>
      <c r="O2" s="233"/>
      <c r="P2" s="233"/>
      <c r="Q2" s="232"/>
      <c r="AD2" s="2"/>
    </row>
    <row r="3" spans="1:30" ht="24.95" customHeight="1" x14ac:dyDescent="0.25">
      <c r="A3" s="234" t="s">
        <v>398</v>
      </c>
      <c r="B3" s="110"/>
      <c r="C3" s="110"/>
      <c r="D3" s="110"/>
      <c r="E3" s="110"/>
      <c r="F3" s="110"/>
      <c r="G3" s="110"/>
      <c r="H3" s="110"/>
      <c r="I3" s="110"/>
      <c r="J3" s="110"/>
      <c r="K3" s="110"/>
      <c r="L3" s="110"/>
      <c r="M3" s="110"/>
      <c r="N3" s="110"/>
      <c r="O3" s="111"/>
      <c r="P3" s="111"/>
      <c r="Q3" s="110"/>
      <c r="AD3" s="2"/>
    </row>
    <row r="4" spans="1:30" ht="24.95" customHeight="1" thickBot="1" x14ac:dyDescent="0.3">
      <c r="A4" s="235" t="s">
        <v>303</v>
      </c>
      <c r="B4" s="236"/>
      <c r="C4" s="236"/>
      <c r="D4" s="236"/>
      <c r="E4" s="236"/>
      <c r="F4" s="236"/>
      <c r="G4" s="236"/>
      <c r="H4" s="236"/>
      <c r="I4" s="236"/>
      <c r="J4" s="236"/>
      <c r="K4" s="236"/>
      <c r="L4" s="236"/>
      <c r="M4" s="236"/>
      <c r="N4" s="236"/>
      <c r="O4" s="237"/>
      <c r="P4" s="237"/>
      <c r="Q4" s="236"/>
      <c r="AD4" s="2"/>
    </row>
    <row r="5" spans="1:30" ht="24.95" customHeight="1" x14ac:dyDescent="0.25">
      <c r="A5" s="216" t="s">
        <v>390</v>
      </c>
      <c r="B5" s="216"/>
      <c r="C5" s="216"/>
      <c r="D5" s="238" t="s">
        <v>14</v>
      </c>
      <c r="E5" s="239"/>
      <c r="F5" s="239"/>
      <c r="G5" s="240"/>
      <c r="H5" s="217"/>
      <c r="I5" s="89"/>
      <c r="J5" s="89"/>
      <c r="K5" s="89"/>
      <c r="L5" s="89"/>
      <c r="M5" s="89"/>
      <c r="N5" s="89"/>
      <c r="O5" s="89"/>
      <c r="P5" s="89"/>
      <c r="Q5" s="196"/>
      <c r="AD5" s="2"/>
    </row>
    <row r="6" spans="1:30" ht="24.95" customHeight="1" x14ac:dyDescent="0.25">
      <c r="A6" s="214" t="s">
        <v>5</v>
      </c>
      <c r="B6" s="214"/>
      <c r="C6" s="214"/>
      <c r="D6" s="244" t="s">
        <v>243</v>
      </c>
      <c r="E6" s="245"/>
      <c r="F6" s="245"/>
      <c r="G6" s="246"/>
      <c r="H6" s="217"/>
      <c r="I6" s="89"/>
      <c r="J6" s="89"/>
      <c r="K6" s="89"/>
      <c r="L6" s="89"/>
      <c r="M6" s="89"/>
      <c r="N6" s="89"/>
      <c r="O6" s="89"/>
      <c r="P6" s="89"/>
      <c r="Q6" s="196"/>
      <c r="AD6" s="2"/>
    </row>
    <row r="7" spans="1:30" ht="24.95" customHeight="1" thickBot="1" x14ac:dyDescent="0.3">
      <c r="A7" s="214" t="s">
        <v>4</v>
      </c>
      <c r="B7" s="214"/>
      <c r="C7" s="214"/>
      <c r="D7" s="247" t="s">
        <v>262</v>
      </c>
      <c r="E7" s="248"/>
      <c r="F7" s="248"/>
      <c r="G7" s="249"/>
      <c r="H7" s="217"/>
      <c r="I7" s="89"/>
      <c r="J7" s="89"/>
      <c r="K7" s="89"/>
      <c r="L7" s="89"/>
      <c r="M7" s="89"/>
      <c r="N7" s="89"/>
      <c r="O7" s="89"/>
      <c r="P7" s="89"/>
      <c r="Q7" s="196"/>
      <c r="AD7" s="2"/>
    </row>
    <row r="8" spans="1:30" ht="24.95" customHeight="1" thickBot="1" x14ac:dyDescent="0.3">
      <c r="A8" s="218"/>
      <c r="B8" s="219"/>
      <c r="C8" s="219"/>
      <c r="D8" s="219"/>
      <c r="E8" s="219"/>
      <c r="F8" s="219"/>
      <c r="G8" s="219"/>
      <c r="H8" s="219"/>
      <c r="I8" s="219"/>
      <c r="J8" s="219"/>
      <c r="K8" s="219"/>
      <c r="L8" s="219"/>
      <c r="M8" s="219"/>
      <c r="N8" s="219"/>
      <c r="O8" s="219"/>
      <c r="P8" s="219"/>
      <c r="Q8" s="220"/>
      <c r="AD8" s="2"/>
    </row>
    <row r="9" spans="1:30" ht="24.95" customHeight="1" thickBot="1" x14ac:dyDescent="0.3">
      <c r="A9" s="241" t="s">
        <v>256</v>
      </c>
      <c r="B9" s="242"/>
      <c r="C9" s="242"/>
      <c r="D9" s="242"/>
      <c r="E9" s="242"/>
      <c r="F9" s="242"/>
      <c r="G9" s="242"/>
      <c r="H9" s="243"/>
      <c r="I9" s="89"/>
      <c r="J9" s="89"/>
      <c r="K9" s="89"/>
      <c r="L9" s="89"/>
      <c r="M9" s="89"/>
      <c r="N9" s="89"/>
      <c r="O9" s="89"/>
      <c r="P9" s="89"/>
      <c r="Q9" s="196"/>
      <c r="AD9" s="2"/>
    </row>
    <row r="10" spans="1:30" ht="24.95" customHeight="1" thickBot="1" x14ac:dyDescent="0.3">
      <c r="A10" s="181" t="s">
        <v>279</v>
      </c>
      <c r="B10" s="182"/>
      <c r="C10" s="182"/>
      <c r="D10" s="182"/>
      <c r="E10" s="182"/>
      <c r="F10" s="182"/>
      <c r="G10" s="183"/>
      <c r="H10" s="5" t="s">
        <v>242</v>
      </c>
      <c r="I10" s="6" t="s">
        <v>0</v>
      </c>
      <c r="J10" s="221" t="s">
        <v>1</v>
      </c>
      <c r="K10" s="222"/>
      <c r="L10" s="222"/>
      <c r="M10" s="222"/>
      <c r="N10" s="222"/>
      <c r="O10" s="223"/>
      <c r="P10" s="223"/>
      <c r="Q10" s="222"/>
      <c r="AD10" s="2"/>
    </row>
    <row r="11" spans="1:30" ht="24.95" customHeight="1" x14ac:dyDescent="0.25">
      <c r="A11" s="106" t="s">
        <v>276</v>
      </c>
      <c r="B11" s="106"/>
      <c r="C11" s="106"/>
      <c r="D11" s="106"/>
      <c r="E11" s="106"/>
      <c r="F11" s="106"/>
      <c r="G11" s="106"/>
      <c r="H11" s="107"/>
      <c r="I11" s="8">
        <v>14871495</v>
      </c>
      <c r="J11" s="207"/>
      <c r="K11" s="208"/>
      <c r="L11" s="208"/>
      <c r="M11" s="208"/>
      <c r="N11" s="208"/>
      <c r="O11" s="209"/>
      <c r="P11" s="209"/>
      <c r="Q11" s="208"/>
      <c r="AD11" s="2"/>
    </row>
    <row r="12" spans="1:30" ht="24.95" customHeight="1" thickBot="1" x14ac:dyDescent="0.3">
      <c r="A12" s="106" t="s">
        <v>280</v>
      </c>
      <c r="B12" s="106"/>
      <c r="C12" s="106"/>
      <c r="D12" s="106"/>
      <c r="E12" s="106"/>
      <c r="F12" s="106"/>
      <c r="G12" s="106"/>
      <c r="H12" s="107"/>
      <c r="I12" s="8">
        <v>14871495</v>
      </c>
      <c r="J12" s="207"/>
      <c r="K12" s="208"/>
      <c r="L12" s="208"/>
      <c r="M12" s="208"/>
      <c r="N12" s="208"/>
      <c r="O12" s="209"/>
      <c r="P12" s="209"/>
      <c r="Q12" s="208"/>
      <c r="AD12" s="2"/>
    </row>
    <row r="13" spans="1:30" ht="24.95" customHeight="1" x14ac:dyDescent="0.25">
      <c r="A13" s="106" t="s">
        <v>281</v>
      </c>
      <c r="B13" s="106"/>
      <c r="C13" s="106"/>
      <c r="D13" s="106"/>
      <c r="E13" s="106"/>
      <c r="F13" s="106"/>
      <c r="G13" s="106"/>
      <c r="H13" s="107"/>
      <c r="I13" s="9">
        <f>(I11-I12)</f>
        <v>0</v>
      </c>
      <c r="J13" s="112" t="s">
        <v>379</v>
      </c>
      <c r="K13" s="113"/>
      <c r="L13" s="113"/>
      <c r="M13" s="113"/>
      <c r="N13" s="113"/>
      <c r="O13" s="113"/>
      <c r="P13" s="113"/>
      <c r="Q13" s="115"/>
      <c r="AD13" s="2"/>
    </row>
    <row r="14" spans="1:30" ht="24.95" customHeight="1" thickBot="1" x14ac:dyDescent="0.3">
      <c r="A14" s="106" t="s">
        <v>285</v>
      </c>
      <c r="B14" s="106"/>
      <c r="C14" s="106"/>
      <c r="D14" s="106"/>
      <c r="E14" s="106"/>
      <c r="F14" s="106"/>
      <c r="G14" s="106"/>
      <c r="H14" s="107"/>
      <c r="I14" s="10"/>
      <c r="J14" s="112" t="s">
        <v>380</v>
      </c>
      <c r="K14" s="113"/>
      <c r="L14" s="113"/>
      <c r="M14" s="113"/>
      <c r="N14" s="113"/>
      <c r="O14" s="113"/>
      <c r="P14" s="113"/>
      <c r="Q14" s="115"/>
      <c r="AD14" s="2"/>
    </row>
    <row r="15" spans="1:30" ht="24.95" customHeight="1" thickBot="1" x14ac:dyDescent="0.3">
      <c r="A15" s="106" t="s">
        <v>282</v>
      </c>
      <c r="B15" s="106"/>
      <c r="C15" s="106"/>
      <c r="D15" s="106"/>
      <c r="E15" s="106"/>
      <c r="F15" s="106"/>
      <c r="G15" s="106"/>
      <c r="H15" s="107"/>
      <c r="I15" s="11">
        <f>I13-I14</f>
        <v>0</v>
      </c>
      <c r="J15" s="213" t="s">
        <v>381</v>
      </c>
      <c r="K15" s="214"/>
      <c r="L15" s="214"/>
      <c r="M15" s="214"/>
      <c r="N15" s="214"/>
      <c r="O15" s="215"/>
      <c r="P15" s="215"/>
      <c r="Q15" s="214"/>
      <c r="AD15" s="2"/>
    </row>
    <row r="16" spans="1:30" ht="24.95" customHeight="1" thickBot="1" x14ac:dyDescent="0.3">
      <c r="A16" s="181" t="s">
        <v>255</v>
      </c>
      <c r="B16" s="182"/>
      <c r="C16" s="182"/>
      <c r="D16" s="183"/>
      <c r="E16" s="225" t="s">
        <v>243</v>
      </c>
      <c r="F16" s="226"/>
      <c r="G16" s="226"/>
      <c r="H16" s="227"/>
      <c r="I16" s="12"/>
      <c r="J16" s="125"/>
      <c r="K16" s="126"/>
      <c r="L16" s="126"/>
      <c r="M16" s="126"/>
      <c r="N16" s="126"/>
      <c r="O16" s="126"/>
      <c r="P16" s="126"/>
      <c r="Q16" s="127"/>
      <c r="AD16" s="2"/>
    </row>
    <row r="17" spans="1:30" ht="35.1" customHeight="1" thickBot="1" x14ac:dyDescent="0.3">
      <c r="A17" s="181" t="s">
        <v>279</v>
      </c>
      <c r="B17" s="182"/>
      <c r="C17" s="182"/>
      <c r="D17" s="182"/>
      <c r="E17" s="182"/>
      <c r="F17" s="182"/>
      <c r="G17" s="182"/>
      <c r="H17" s="183"/>
      <c r="I17" s="13" t="s">
        <v>313</v>
      </c>
      <c r="J17" s="95" t="s">
        <v>1</v>
      </c>
      <c r="K17" s="96"/>
      <c r="L17" s="96"/>
      <c r="M17" s="96"/>
      <c r="N17" s="96"/>
      <c r="O17" s="96"/>
      <c r="P17" s="96"/>
      <c r="Q17" s="224"/>
      <c r="AD17" s="2"/>
    </row>
    <row r="18" spans="1:30" ht="24.95" customHeight="1" x14ac:dyDescent="0.25">
      <c r="A18" s="106" t="s">
        <v>277</v>
      </c>
      <c r="B18" s="106"/>
      <c r="C18" s="106"/>
      <c r="D18" s="106"/>
      <c r="E18" s="106"/>
      <c r="F18" s="106"/>
      <c r="G18" s="106"/>
      <c r="H18" s="107"/>
      <c r="I18" s="7">
        <v>1320000</v>
      </c>
      <c r="J18" s="210"/>
      <c r="K18" s="211"/>
      <c r="L18" s="211"/>
      <c r="M18" s="211"/>
      <c r="N18" s="211"/>
      <c r="O18" s="211"/>
      <c r="P18" s="211"/>
      <c r="Q18" s="212"/>
      <c r="AD18" s="2"/>
    </row>
    <row r="19" spans="1:30" ht="24.95" customHeight="1" thickBot="1" x14ac:dyDescent="0.3">
      <c r="A19" s="107" t="s">
        <v>388</v>
      </c>
      <c r="B19" s="116"/>
      <c r="C19" s="116"/>
      <c r="D19" s="116"/>
      <c r="E19" s="116"/>
      <c r="F19" s="116"/>
      <c r="G19" s="116"/>
      <c r="H19" s="117"/>
      <c r="I19" s="14">
        <f>I15</f>
        <v>0</v>
      </c>
      <c r="J19" s="185"/>
      <c r="K19" s="186"/>
      <c r="L19" s="186"/>
      <c r="M19" s="186"/>
      <c r="N19" s="186"/>
      <c r="O19" s="186"/>
      <c r="P19" s="186"/>
      <c r="Q19" s="124"/>
      <c r="AD19" s="2"/>
    </row>
    <row r="20" spans="1:30" ht="24.95" customHeight="1" x14ac:dyDescent="0.25">
      <c r="A20" s="107" t="s">
        <v>276</v>
      </c>
      <c r="B20" s="116"/>
      <c r="C20" s="116"/>
      <c r="D20" s="116"/>
      <c r="E20" s="116"/>
      <c r="F20" s="116"/>
      <c r="G20" s="116"/>
      <c r="H20" s="117"/>
      <c r="I20" s="15">
        <f>I18+I19</f>
        <v>1320000</v>
      </c>
      <c r="J20" s="185"/>
      <c r="K20" s="186"/>
      <c r="L20" s="186"/>
      <c r="M20" s="186"/>
      <c r="N20" s="186"/>
      <c r="O20" s="186"/>
      <c r="P20" s="186"/>
      <c r="Q20" s="124"/>
      <c r="AD20" s="2"/>
    </row>
    <row r="21" spans="1:30" ht="34.5" customHeight="1" thickBot="1" x14ac:dyDescent="0.3">
      <c r="A21" s="106" t="s">
        <v>382</v>
      </c>
      <c r="B21" s="106"/>
      <c r="C21" s="106"/>
      <c r="D21" s="106"/>
      <c r="E21" s="106"/>
      <c r="F21" s="106"/>
      <c r="G21" s="106"/>
      <c r="H21" s="107"/>
      <c r="I21" s="8">
        <f>55761.87+29848.23+34034.96+108363.96+44561.28+34034.96+35865.46</f>
        <v>342470.72000000009</v>
      </c>
      <c r="J21" s="112" t="s">
        <v>323</v>
      </c>
      <c r="K21" s="113"/>
      <c r="L21" s="113"/>
      <c r="M21" s="113"/>
      <c r="N21" s="114"/>
      <c r="O21" s="113"/>
      <c r="P21" s="113"/>
      <c r="Q21" s="115"/>
      <c r="AD21" s="2"/>
    </row>
    <row r="22" spans="1:30" ht="57.6" customHeight="1" thickBot="1" x14ac:dyDescent="0.3">
      <c r="A22" s="106" t="s">
        <v>287</v>
      </c>
      <c r="B22" s="106"/>
      <c r="C22" s="106"/>
      <c r="D22" s="106"/>
      <c r="E22" s="106"/>
      <c r="F22" s="106"/>
      <c r="G22" s="106"/>
      <c r="H22" s="107"/>
      <c r="I22" s="16">
        <f>SUM(I23:I30)</f>
        <v>36670.26</v>
      </c>
      <c r="J22" s="17" t="s">
        <v>385</v>
      </c>
      <c r="K22" s="18" t="s">
        <v>386</v>
      </c>
      <c r="L22" s="18" t="s">
        <v>383</v>
      </c>
      <c r="M22" s="19" t="s">
        <v>384</v>
      </c>
      <c r="N22" s="105"/>
      <c r="O22" s="105"/>
      <c r="P22" s="101" t="s">
        <v>387</v>
      </c>
      <c r="Q22" s="102"/>
      <c r="AD22" s="2"/>
    </row>
    <row r="23" spans="1:30" ht="24.95" customHeight="1" x14ac:dyDescent="0.25">
      <c r="A23" s="106" t="s">
        <v>296</v>
      </c>
      <c r="B23" s="106"/>
      <c r="C23" s="106"/>
      <c r="D23" s="106"/>
      <c r="E23" s="106"/>
      <c r="F23" s="106"/>
      <c r="G23" s="106"/>
      <c r="H23" s="107"/>
      <c r="I23" s="20">
        <v>34050.26</v>
      </c>
      <c r="J23" s="21">
        <f>55761.87+29848.23+34034.96+34034.96+34034.96+34034.96+35865.46</f>
        <v>257615.39999999997</v>
      </c>
      <c r="K23" s="22">
        <f>I23+J23</f>
        <v>291665.65999999997</v>
      </c>
      <c r="L23" s="21">
        <v>526245</v>
      </c>
      <c r="M23" s="23">
        <f>L23-K23</f>
        <v>234579.34000000003</v>
      </c>
      <c r="N23" s="105" t="str">
        <f>IF(K23&gt;L23,"Revise and resubmit support plan","")</f>
        <v/>
      </c>
      <c r="O23" s="105"/>
      <c r="P23" s="103"/>
      <c r="Q23" s="104"/>
      <c r="AD23" s="2"/>
    </row>
    <row r="24" spans="1:30" ht="24.95" customHeight="1" x14ac:dyDescent="0.25">
      <c r="A24" s="106" t="s">
        <v>278</v>
      </c>
      <c r="B24" s="106"/>
      <c r="C24" s="106"/>
      <c r="D24" s="106"/>
      <c r="E24" s="106"/>
      <c r="F24" s="106"/>
      <c r="G24" s="106"/>
      <c r="H24" s="107"/>
      <c r="I24" s="24"/>
      <c r="J24" s="21"/>
      <c r="K24" s="22">
        <f t="shared" ref="K24:K30" si="0">I24+J24</f>
        <v>0</v>
      </c>
      <c r="L24" s="21"/>
      <c r="M24" s="23">
        <f t="shared" ref="M24:M30" si="1">L24-K24</f>
        <v>0</v>
      </c>
      <c r="N24" s="105" t="str">
        <f t="shared" ref="N24:N30" si="2">IF(K24&gt;L24,"Revise and resubmit support plan","")</f>
        <v/>
      </c>
      <c r="O24" s="105"/>
      <c r="P24" s="103"/>
      <c r="Q24" s="104"/>
      <c r="AD24" s="2"/>
    </row>
    <row r="25" spans="1:30" ht="32.450000000000003" customHeight="1" x14ac:dyDescent="0.25">
      <c r="A25" s="110" t="s">
        <v>389</v>
      </c>
      <c r="B25" s="110"/>
      <c r="C25" s="110"/>
      <c r="D25" s="110"/>
      <c r="E25" s="110"/>
      <c r="F25" s="110"/>
      <c r="G25" s="110"/>
      <c r="H25" s="111"/>
      <c r="I25" s="24">
        <v>2620</v>
      </c>
      <c r="J25" s="21">
        <v>6720</v>
      </c>
      <c r="K25" s="22">
        <f t="shared" si="0"/>
        <v>9340</v>
      </c>
      <c r="L25" s="21">
        <v>49500</v>
      </c>
      <c r="M25" s="23">
        <f t="shared" si="1"/>
        <v>40160</v>
      </c>
      <c r="N25" s="105" t="str">
        <f t="shared" si="2"/>
        <v/>
      </c>
      <c r="O25" s="105"/>
      <c r="P25" s="103"/>
      <c r="Q25" s="104"/>
      <c r="AD25" s="2"/>
    </row>
    <row r="26" spans="1:30" ht="24.95" customHeight="1" x14ac:dyDescent="0.25">
      <c r="A26" s="106" t="s">
        <v>358</v>
      </c>
      <c r="B26" s="106"/>
      <c r="C26" s="106"/>
      <c r="D26" s="106"/>
      <c r="E26" s="106"/>
      <c r="F26" s="106"/>
      <c r="G26" s="106"/>
      <c r="H26" s="107"/>
      <c r="I26" s="25"/>
      <c r="J26" s="21">
        <v>67609</v>
      </c>
      <c r="K26" s="22">
        <f t="shared" si="0"/>
        <v>67609</v>
      </c>
      <c r="L26" s="21">
        <v>724255</v>
      </c>
      <c r="M26" s="23">
        <f t="shared" si="1"/>
        <v>656646</v>
      </c>
      <c r="N26" s="105" t="str">
        <f t="shared" si="2"/>
        <v/>
      </c>
      <c r="O26" s="105"/>
      <c r="P26" s="103"/>
      <c r="Q26" s="104"/>
      <c r="AD26" s="2"/>
    </row>
    <row r="27" spans="1:30" ht="24.95" customHeight="1" x14ac:dyDescent="0.25">
      <c r="A27" s="106" t="s">
        <v>359</v>
      </c>
      <c r="B27" s="106"/>
      <c r="C27" s="106"/>
      <c r="D27" s="106"/>
      <c r="E27" s="106"/>
      <c r="F27" s="106"/>
      <c r="G27" s="106"/>
      <c r="H27" s="107"/>
      <c r="I27" s="25"/>
      <c r="J27" s="21"/>
      <c r="K27" s="22">
        <f t="shared" si="0"/>
        <v>0</v>
      </c>
      <c r="L27" s="21"/>
      <c r="M27" s="23">
        <f t="shared" si="1"/>
        <v>0</v>
      </c>
      <c r="N27" s="105" t="str">
        <f t="shared" si="2"/>
        <v/>
      </c>
      <c r="O27" s="105"/>
      <c r="P27" s="103"/>
      <c r="Q27" s="104"/>
      <c r="AD27" s="2"/>
    </row>
    <row r="28" spans="1:30" ht="24.95" customHeight="1" x14ac:dyDescent="0.25">
      <c r="A28" s="106" t="s">
        <v>360</v>
      </c>
      <c r="B28" s="106"/>
      <c r="C28" s="106"/>
      <c r="D28" s="106"/>
      <c r="E28" s="106"/>
      <c r="F28" s="106"/>
      <c r="G28" s="106"/>
      <c r="H28" s="107"/>
      <c r="I28" s="25"/>
      <c r="J28" s="21">
        <v>10526.32</v>
      </c>
      <c r="K28" s="22">
        <f t="shared" si="0"/>
        <v>10526.32</v>
      </c>
      <c r="L28" s="21">
        <v>20000</v>
      </c>
      <c r="M28" s="23">
        <f t="shared" si="1"/>
        <v>9473.68</v>
      </c>
      <c r="N28" s="105" t="str">
        <f t="shared" si="2"/>
        <v/>
      </c>
      <c r="O28" s="105"/>
      <c r="P28" s="103"/>
      <c r="Q28" s="104"/>
      <c r="AD28" s="2"/>
    </row>
    <row r="29" spans="1:30" ht="24.95" customHeight="1" x14ac:dyDescent="0.25">
      <c r="A29" s="106" t="s">
        <v>297</v>
      </c>
      <c r="B29" s="106"/>
      <c r="C29" s="106"/>
      <c r="D29" s="106"/>
      <c r="E29" s="106"/>
      <c r="F29" s="106"/>
      <c r="G29" s="106"/>
      <c r="H29" s="107"/>
      <c r="I29" s="25"/>
      <c r="J29" s="21"/>
      <c r="K29" s="22">
        <f t="shared" si="0"/>
        <v>0</v>
      </c>
      <c r="L29" s="21"/>
      <c r="M29" s="23">
        <f t="shared" si="1"/>
        <v>0</v>
      </c>
      <c r="N29" s="105" t="str">
        <f t="shared" si="2"/>
        <v/>
      </c>
      <c r="O29" s="105"/>
      <c r="P29" s="103"/>
      <c r="Q29" s="104"/>
      <c r="AD29" s="2"/>
    </row>
    <row r="30" spans="1:30" ht="24.95" customHeight="1" thickBot="1" x14ac:dyDescent="0.3">
      <c r="A30" s="106" t="s">
        <v>369</v>
      </c>
      <c r="B30" s="106"/>
      <c r="C30" s="106"/>
      <c r="D30" s="106"/>
      <c r="E30" s="106"/>
      <c r="F30" s="106"/>
      <c r="G30" s="106"/>
      <c r="H30" s="107"/>
      <c r="I30" s="26"/>
      <c r="J30" s="21"/>
      <c r="K30" s="22">
        <f t="shared" si="0"/>
        <v>0</v>
      </c>
      <c r="L30" s="21"/>
      <c r="M30" s="23">
        <f t="shared" si="1"/>
        <v>0</v>
      </c>
      <c r="N30" s="105" t="str">
        <f t="shared" si="2"/>
        <v/>
      </c>
      <c r="O30" s="105"/>
      <c r="P30" s="103"/>
      <c r="Q30" s="104"/>
      <c r="AD30" s="2"/>
    </row>
    <row r="31" spans="1:30" ht="24.95" customHeight="1" x14ac:dyDescent="0.25">
      <c r="A31" s="106" t="s">
        <v>286</v>
      </c>
      <c r="B31" s="106"/>
      <c r="C31" s="106"/>
      <c r="D31" s="106"/>
      <c r="E31" s="106"/>
      <c r="F31" s="106"/>
      <c r="G31" s="106"/>
      <c r="H31" s="107"/>
      <c r="I31" s="27">
        <f>I21+I22</f>
        <v>379140.9800000001</v>
      </c>
      <c r="J31" s="28">
        <f>SUM(J23:J30)</f>
        <v>342470.72</v>
      </c>
      <c r="K31" s="28">
        <f>SUM(K23:K30)</f>
        <v>379140.98</v>
      </c>
      <c r="L31" s="28">
        <f>SUM(L23:L30)</f>
        <v>1320000</v>
      </c>
      <c r="M31" s="29">
        <f>SUM(M23:M30)</f>
        <v>940859.02000000014</v>
      </c>
      <c r="N31" s="109"/>
      <c r="O31" s="109"/>
      <c r="P31" s="123"/>
      <c r="Q31" s="124"/>
      <c r="AD31" s="2"/>
    </row>
    <row r="32" spans="1:30" ht="24.95" customHeight="1" thickBot="1" x14ac:dyDescent="0.3">
      <c r="A32" s="106" t="s">
        <v>295</v>
      </c>
      <c r="B32" s="106"/>
      <c r="C32" s="106"/>
      <c r="D32" s="106"/>
      <c r="E32" s="106"/>
      <c r="F32" s="106"/>
      <c r="G32" s="106"/>
      <c r="H32" s="107"/>
      <c r="I32" s="30">
        <f>I31/I20*100</f>
        <v>28.722801515151524</v>
      </c>
      <c r="J32" s="129"/>
      <c r="K32" s="130"/>
      <c r="L32" s="130"/>
      <c r="M32" s="130"/>
      <c r="N32" s="130"/>
      <c r="O32" s="130"/>
      <c r="P32" s="130"/>
      <c r="Q32" s="131"/>
      <c r="AD32" s="2"/>
    </row>
    <row r="33" spans="1:30" ht="35.1" customHeight="1" thickBot="1" x14ac:dyDescent="0.3">
      <c r="A33" s="121" t="s">
        <v>271</v>
      </c>
      <c r="B33" s="122"/>
      <c r="C33" s="122"/>
      <c r="D33" s="122"/>
      <c r="E33" s="122"/>
      <c r="F33" s="122"/>
      <c r="G33" s="122"/>
      <c r="H33" s="122"/>
      <c r="I33" s="31">
        <f>(I20-I31)</f>
        <v>940859.0199999999</v>
      </c>
      <c r="J33" s="118" t="s">
        <v>293</v>
      </c>
      <c r="K33" s="119"/>
      <c r="L33" s="119"/>
      <c r="M33" s="119"/>
      <c r="N33" s="119"/>
      <c r="O33" s="119"/>
      <c r="P33" s="119"/>
      <c r="Q33" s="128"/>
      <c r="AD33" s="2"/>
    </row>
    <row r="34" spans="1:30" ht="24.95" customHeight="1" thickBot="1" x14ac:dyDescent="0.3">
      <c r="A34" s="139"/>
      <c r="B34" s="140"/>
      <c r="C34" s="140"/>
      <c r="D34" s="140"/>
      <c r="E34" s="140"/>
      <c r="F34" s="140"/>
      <c r="G34" s="140"/>
      <c r="H34" s="141"/>
      <c r="I34" s="33"/>
      <c r="J34" s="34"/>
      <c r="K34" s="34"/>
      <c r="L34" s="34"/>
      <c r="M34" s="34"/>
      <c r="N34" s="34"/>
      <c r="O34" s="34"/>
      <c r="P34" s="34"/>
      <c r="Q34" s="35"/>
      <c r="AD34" s="2"/>
    </row>
    <row r="35" spans="1:30" ht="24.95" customHeight="1" thickBot="1" x14ac:dyDescent="0.3">
      <c r="A35" s="85" t="s">
        <v>299</v>
      </c>
      <c r="B35" s="86"/>
      <c r="C35" s="86"/>
      <c r="D35" s="86"/>
      <c r="E35" s="86"/>
      <c r="F35" s="86"/>
      <c r="G35" s="86"/>
      <c r="H35" s="87"/>
      <c r="I35" s="125"/>
      <c r="J35" s="126"/>
      <c r="K35" s="126"/>
      <c r="L35" s="126"/>
      <c r="M35" s="126"/>
      <c r="N35" s="126"/>
      <c r="O35" s="126"/>
      <c r="P35" s="126"/>
      <c r="Q35" s="127"/>
      <c r="AD35" s="2"/>
    </row>
    <row r="36" spans="1:30" ht="30.95" customHeight="1" thickBot="1" x14ac:dyDescent="0.3">
      <c r="A36" s="143" t="s">
        <v>378</v>
      </c>
      <c r="B36" s="144"/>
      <c r="C36" s="144"/>
      <c r="D36" s="144"/>
      <c r="E36" s="144"/>
      <c r="F36" s="144"/>
      <c r="G36" s="144"/>
      <c r="H36" s="144"/>
      <c r="I36" s="144"/>
      <c r="J36" s="144"/>
      <c r="K36" s="144"/>
      <c r="L36" s="145"/>
      <c r="M36" s="145"/>
      <c r="N36" s="145"/>
      <c r="O36" s="145"/>
      <c r="P36" s="145"/>
      <c r="Q36" s="146"/>
      <c r="AD36" s="2"/>
    </row>
    <row r="37" spans="1:30" ht="35.1" customHeight="1" thickBot="1" x14ac:dyDescent="0.3">
      <c r="A37" s="121" t="s">
        <v>288</v>
      </c>
      <c r="B37" s="122"/>
      <c r="C37" s="122"/>
      <c r="D37" s="122"/>
      <c r="E37" s="122"/>
      <c r="F37" s="122"/>
      <c r="G37" s="122"/>
      <c r="H37" s="122"/>
      <c r="I37" s="36" t="s">
        <v>307</v>
      </c>
      <c r="J37" s="6" t="s">
        <v>272</v>
      </c>
      <c r="K37" s="37" t="s">
        <v>310</v>
      </c>
      <c r="L37" s="118" t="s">
        <v>302</v>
      </c>
      <c r="M37" s="119"/>
      <c r="N37" s="120"/>
      <c r="O37" s="37" t="s">
        <v>326</v>
      </c>
      <c r="P37" s="118" t="s">
        <v>327</v>
      </c>
      <c r="Q37" s="128"/>
      <c r="AD37" s="2"/>
    </row>
    <row r="38" spans="1:30" ht="24.95" customHeight="1" x14ac:dyDescent="0.25">
      <c r="A38" s="106" t="s">
        <v>273</v>
      </c>
      <c r="B38" s="106"/>
      <c r="C38" s="106"/>
      <c r="D38" s="106"/>
      <c r="E38" s="106"/>
      <c r="F38" s="106"/>
      <c r="G38" s="106"/>
      <c r="H38" s="107"/>
      <c r="I38" s="38" t="s">
        <v>315</v>
      </c>
      <c r="J38" s="39">
        <v>1</v>
      </c>
      <c r="K38" s="40" t="s">
        <v>315</v>
      </c>
      <c r="L38" s="138" t="s">
        <v>406</v>
      </c>
      <c r="M38" s="138"/>
      <c r="N38" s="138"/>
      <c r="O38" s="41" t="s">
        <v>314</v>
      </c>
      <c r="P38" s="134" t="s">
        <v>407</v>
      </c>
      <c r="Q38" s="135"/>
      <c r="AD38" s="2"/>
    </row>
    <row r="39" spans="1:30" ht="24.95" customHeight="1" x14ac:dyDescent="0.25">
      <c r="A39" s="106" t="s">
        <v>289</v>
      </c>
      <c r="B39" s="106"/>
      <c r="C39" s="106"/>
      <c r="D39" s="106"/>
      <c r="E39" s="106"/>
      <c r="F39" s="106"/>
      <c r="G39" s="106"/>
      <c r="H39" s="107"/>
      <c r="I39" s="42" t="s">
        <v>315</v>
      </c>
      <c r="J39" s="43">
        <v>3</v>
      </c>
      <c r="K39" s="103"/>
      <c r="L39" s="108"/>
      <c r="M39" s="108"/>
      <c r="N39" s="108"/>
      <c r="O39" s="108"/>
      <c r="P39" s="108"/>
      <c r="Q39" s="104"/>
      <c r="AD39" s="2"/>
    </row>
    <row r="40" spans="1:30" ht="24.95" customHeight="1" x14ac:dyDescent="0.25">
      <c r="A40" s="136" t="s">
        <v>298</v>
      </c>
      <c r="B40" s="116"/>
      <c r="C40" s="116"/>
      <c r="D40" s="116"/>
      <c r="E40" s="116"/>
      <c r="F40" s="116"/>
      <c r="G40" s="116"/>
      <c r="H40" s="137"/>
      <c r="I40" s="42" t="s">
        <v>315</v>
      </c>
      <c r="J40" s="43">
        <v>2</v>
      </c>
      <c r="K40" s="103"/>
      <c r="L40" s="108"/>
      <c r="M40" s="108"/>
      <c r="N40" s="108"/>
      <c r="O40" s="108"/>
      <c r="P40" s="108"/>
      <c r="Q40" s="104"/>
      <c r="AD40" s="2"/>
    </row>
    <row r="41" spans="1:30" ht="24.95" customHeight="1" x14ac:dyDescent="0.25">
      <c r="A41" s="136" t="s">
        <v>328</v>
      </c>
      <c r="B41" s="116"/>
      <c r="C41" s="116"/>
      <c r="D41" s="116"/>
      <c r="E41" s="116"/>
      <c r="F41" s="116"/>
      <c r="G41" s="116"/>
      <c r="H41" s="137"/>
      <c r="I41" s="42" t="s">
        <v>315</v>
      </c>
      <c r="J41" s="43">
        <v>2</v>
      </c>
      <c r="K41" s="103"/>
      <c r="L41" s="108"/>
      <c r="M41" s="108"/>
      <c r="N41" s="108"/>
      <c r="O41" s="108"/>
      <c r="P41" s="108"/>
      <c r="Q41" s="104"/>
      <c r="AD41" s="2"/>
    </row>
    <row r="42" spans="1:30" ht="24.95" customHeight="1" x14ac:dyDescent="0.25">
      <c r="A42" s="136" t="s">
        <v>308</v>
      </c>
      <c r="B42" s="116"/>
      <c r="C42" s="116"/>
      <c r="D42" s="116"/>
      <c r="E42" s="116"/>
      <c r="F42" s="116"/>
      <c r="G42" s="116"/>
      <c r="H42" s="116"/>
      <c r="I42" s="193">
        <v>4</v>
      </c>
      <c r="J42" s="194"/>
      <c r="K42" s="103"/>
      <c r="L42" s="108"/>
      <c r="M42" s="108"/>
      <c r="N42" s="108"/>
      <c r="O42" s="108"/>
      <c r="P42" s="108"/>
      <c r="Q42" s="104"/>
      <c r="AD42" s="2"/>
    </row>
    <row r="43" spans="1:30" ht="24.95" customHeight="1" thickBot="1" x14ac:dyDescent="0.3">
      <c r="A43" s="147"/>
      <c r="B43" s="148"/>
      <c r="C43" s="148"/>
      <c r="D43" s="148"/>
      <c r="E43" s="148"/>
      <c r="F43" s="148"/>
      <c r="G43" s="148"/>
      <c r="H43" s="148"/>
      <c r="I43" s="148"/>
      <c r="J43" s="148"/>
      <c r="K43" s="148"/>
      <c r="L43" s="148"/>
      <c r="M43" s="148"/>
      <c r="N43" s="148"/>
      <c r="O43" s="148"/>
      <c r="P43" s="149"/>
      <c r="Q43" s="150"/>
      <c r="AD43" s="2"/>
    </row>
    <row r="44" spans="1:30" ht="24.95" customHeight="1" thickBot="1" x14ac:dyDescent="0.3">
      <c r="A44" s="121" t="s">
        <v>300</v>
      </c>
      <c r="B44" s="122"/>
      <c r="C44" s="122"/>
      <c r="D44" s="122"/>
      <c r="E44" s="122"/>
      <c r="F44" s="122"/>
      <c r="G44" s="122"/>
      <c r="H44" s="142"/>
      <c r="I44" s="44" t="s">
        <v>329</v>
      </c>
      <c r="J44" s="44" t="s">
        <v>329</v>
      </c>
      <c r="K44" s="132" t="s">
        <v>324</v>
      </c>
      <c r="L44" s="132" t="s">
        <v>304</v>
      </c>
      <c r="M44" s="132" t="s">
        <v>361</v>
      </c>
      <c r="N44" s="132" t="s">
        <v>363</v>
      </c>
      <c r="O44" s="168" t="s">
        <v>364</v>
      </c>
      <c r="P44" s="159" t="s">
        <v>301</v>
      </c>
      <c r="Q44" s="151"/>
      <c r="AD44" s="2"/>
    </row>
    <row r="45" spans="1:30" ht="81.95" customHeight="1" thickBot="1" x14ac:dyDescent="0.3">
      <c r="A45" s="190" t="s">
        <v>372</v>
      </c>
      <c r="B45" s="191"/>
      <c r="C45" s="191"/>
      <c r="D45" s="191"/>
      <c r="E45" s="191"/>
      <c r="F45" s="191"/>
      <c r="G45" s="191"/>
      <c r="H45" s="192"/>
      <c r="I45" s="45" t="s">
        <v>241</v>
      </c>
      <c r="J45" s="46" t="s">
        <v>242</v>
      </c>
      <c r="K45" s="133"/>
      <c r="L45" s="133"/>
      <c r="M45" s="133"/>
      <c r="N45" s="133"/>
      <c r="O45" s="184"/>
      <c r="P45" s="160"/>
      <c r="Q45" s="152"/>
      <c r="AD45" s="2"/>
    </row>
    <row r="46" spans="1:30" ht="78.95" customHeight="1" thickBot="1" x14ac:dyDescent="0.3">
      <c r="A46" s="107" t="s">
        <v>309</v>
      </c>
      <c r="B46" s="116"/>
      <c r="C46" s="116"/>
      <c r="D46" s="116"/>
      <c r="E46" s="116"/>
      <c r="F46" s="116"/>
      <c r="G46" s="116"/>
      <c r="H46" s="137"/>
      <c r="I46" s="47" t="s">
        <v>375</v>
      </c>
      <c r="J46" s="48" t="s">
        <v>377</v>
      </c>
      <c r="K46" s="157" t="s">
        <v>399</v>
      </c>
      <c r="L46" s="158"/>
      <c r="M46" s="158"/>
      <c r="N46" s="158"/>
      <c r="O46" s="158"/>
      <c r="P46" s="49"/>
      <c r="Q46" s="50" t="str">
        <f>"There are still "&amp;COUNTBLANK(I46:J46)&amp;" questions you have not answered in this section!"</f>
        <v>There are still 0 questions you have not answered in this section!</v>
      </c>
      <c r="AD46" s="2"/>
    </row>
    <row r="47" spans="1:30" ht="77.45" customHeight="1" thickBot="1" x14ac:dyDescent="0.3">
      <c r="A47" s="111" t="s">
        <v>325</v>
      </c>
      <c r="B47" s="177"/>
      <c r="C47" s="177"/>
      <c r="D47" s="177"/>
      <c r="E47" s="177"/>
      <c r="F47" s="177"/>
      <c r="G47" s="177"/>
      <c r="H47" s="177"/>
      <c r="I47" s="177"/>
      <c r="J47" s="178"/>
      <c r="K47" s="42" t="s">
        <v>315</v>
      </c>
      <c r="L47" s="42" t="s">
        <v>315</v>
      </c>
      <c r="M47" s="51">
        <v>45</v>
      </c>
      <c r="N47" s="51">
        <v>9</v>
      </c>
      <c r="O47" s="52">
        <v>36</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70"/>
      <c r="B48" s="171"/>
      <c r="C48" s="171"/>
      <c r="D48" s="171"/>
      <c r="E48" s="171"/>
      <c r="F48" s="171"/>
      <c r="G48" s="171"/>
      <c r="H48" s="171"/>
      <c r="I48" s="171"/>
      <c r="J48" s="171"/>
      <c r="K48" s="171"/>
      <c r="L48" s="171"/>
      <c r="M48" s="172"/>
      <c r="N48" s="172"/>
      <c r="O48" s="172"/>
      <c r="P48" s="171"/>
      <c r="Q48" s="173"/>
      <c r="AD48" s="2"/>
    </row>
    <row r="49" spans="1:30" ht="123.95" customHeight="1" thickBot="1" x14ac:dyDescent="0.3">
      <c r="A49" s="174" t="s">
        <v>373</v>
      </c>
      <c r="B49" s="175"/>
      <c r="C49" s="175"/>
      <c r="D49" s="175"/>
      <c r="E49" s="175"/>
      <c r="F49" s="175"/>
      <c r="G49" s="175"/>
      <c r="H49" s="176"/>
      <c r="I49" s="56" t="s">
        <v>362</v>
      </c>
      <c r="J49" s="118" t="s">
        <v>365</v>
      </c>
      <c r="K49" s="119"/>
      <c r="L49" s="120"/>
      <c r="M49" s="56" t="s">
        <v>366</v>
      </c>
      <c r="N49" s="56" t="s">
        <v>367</v>
      </c>
      <c r="O49" s="37" t="s">
        <v>368</v>
      </c>
      <c r="P49" s="56" t="s">
        <v>301</v>
      </c>
      <c r="Q49" s="53"/>
      <c r="AD49" s="2"/>
    </row>
    <row r="50" spans="1:30" ht="108.95" customHeight="1" thickBot="1" x14ac:dyDescent="0.3">
      <c r="A50" s="204" t="s">
        <v>391</v>
      </c>
      <c r="B50" s="205"/>
      <c r="C50" s="205"/>
      <c r="D50" s="205"/>
      <c r="E50" s="205"/>
      <c r="F50" s="205"/>
      <c r="G50" s="205"/>
      <c r="H50" s="206"/>
      <c r="I50" s="81" t="s">
        <v>315</v>
      </c>
      <c r="J50" s="161">
        <v>956</v>
      </c>
      <c r="K50" s="162"/>
      <c r="L50" s="163"/>
      <c r="M50" s="82">
        <v>956</v>
      </c>
      <c r="N50" s="83">
        <f>M50-O50</f>
        <v>850</v>
      </c>
      <c r="O50" s="84">
        <v>106</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64"/>
      <c r="B51" s="165"/>
      <c r="C51" s="165"/>
      <c r="D51" s="165"/>
      <c r="E51" s="165"/>
      <c r="F51" s="165"/>
      <c r="G51" s="165"/>
      <c r="H51" s="165"/>
      <c r="I51" s="165"/>
      <c r="J51" s="165"/>
      <c r="K51" s="165"/>
      <c r="L51" s="165"/>
      <c r="M51" s="165"/>
      <c r="N51" s="165"/>
      <c r="O51" s="165"/>
      <c r="P51" s="166"/>
      <c r="Q51" s="167"/>
      <c r="AD51" s="2"/>
    </row>
    <row r="52" spans="1:30" ht="57.95" customHeight="1" thickBot="1" x14ac:dyDescent="0.3">
      <c r="A52" s="154" t="s">
        <v>374</v>
      </c>
      <c r="B52" s="155"/>
      <c r="C52" s="155"/>
      <c r="D52" s="155"/>
      <c r="E52" s="155"/>
      <c r="F52" s="155"/>
      <c r="G52" s="155"/>
      <c r="H52" s="156"/>
      <c r="I52" s="55" t="s">
        <v>307</v>
      </c>
      <c r="J52" s="56" t="s">
        <v>311</v>
      </c>
      <c r="K52" s="44" t="s">
        <v>274</v>
      </c>
      <c r="L52" s="44" t="s">
        <v>291</v>
      </c>
      <c r="M52" s="44" t="s">
        <v>275</v>
      </c>
      <c r="N52" s="168"/>
      <c r="O52" s="169"/>
      <c r="P52" s="169"/>
      <c r="Q52" s="151"/>
      <c r="AD52" s="2"/>
    </row>
    <row r="53" spans="1:30" ht="24.95" customHeight="1" x14ac:dyDescent="0.25">
      <c r="A53" s="136" t="s">
        <v>305</v>
      </c>
      <c r="B53" s="116"/>
      <c r="C53" s="116"/>
      <c r="D53" s="116"/>
      <c r="E53" s="116"/>
      <c r="F53" s="116"/>
      <c r="G53" s="116"/>
      <c r="H53" s="117"/>
      <c r="I53" s="57" t="s">
        <v>315</v>
      </c>
      <c r="J53" s="58" t="s">
        <v>321</v>
      </c>
      <c r="K53" s="195" t="str">
        <f>"There are still "&amp;COUNTBLANK(I53:J53)&amp;" questions you have not answered in this section!"</f>
        <v>There are still 0 questions you have not answered in this section!</v>
      </c>
      <c r="L53" s="195" t="str">
        <f t="shared" ref="L53:Q53" si="3">"There are still "&amp;COUNTBLANK(D53:K53)-2&amp;" questions you have not answered in this section!"</f>
        <v>There are still 3 questions you have not answered in this section!</v>
      </c>
      <c r="M53" s="195" t="str">
        <f t="shared" si="3"/>
        <v>There are still 2 questions you have not answered in this section!</v>
      </c>
      <c r="N53" s="195" t="str">
        <f t="shared" si="3"/>
        <v>There are still 1 questions you have not answered in this section!</v>
      </c>
      <c r="O53" s="195" t="str">
        <f t="shared" si="3"/>
        <v>There are still 0 questions you have not answered in this section!</v>
      </c>
      <c r="P53" s="195" t="str">
        <f t="shared" si="3"/>
        <v>There are still -1 questions you have not answered in this section!</v>
      </c>
      <c r="Q53" s="195" t="str">
        <f t="shared" si="3"/>
        <v>There are still -2 questions you have not answered in this section!</v>
      </c>
      <c r="AD53" s="2"/>
    </row>
    <row r="54" spans="1:30" ht="24.95" customHeight="1" x14ac:dyDescent="0.25">
      <c r="A54" s="136" t="s">
        <v>306</v>
      </c>
      <c r="B54" s="116"/>
      <c r="C54" s="116"/>
      <c r="D54" s="116"/>
      <c r="E54" s="116"/>
      <c r="F54" s="116"/>
      <c r="G54" s="116"/>
      <c r="H54" s="117"/>
      <c r="I54" s="57" t="s">
        <v>315</v>
      </c>
      <c r="J54" s="58" t="s">
        <v>318</v>
      </c>
      <c r="K54" s="195" t="str">
        <f>"There are still "&amp;COUNTBLANK(I54:J54)&amp;" questions you have not answered in this section!"</f>
        <v>There are still 0 questions you have not answered in this section!</v>
      </c>
      <c r="L54" s="195" t="str">
        <f t="shared" ref="L54:Q54" si="4">"There are still "&amp;COUNTBLANK(D54:K54)-2&amp;" questions you have not answered in this section!"</f>
        <v>There are still 3 questions you have not answered in this section!</v>
      </c>
      <c r="M54" s="195" t="str">
        <f t="shared" si="4"/>
        <v>There are still 2 questions you have not answered in this section!</v>
      </c>
      <c r="N54" s="195" t="str">
        <f t="shared" si="4"/>
        <v>There are still 1 questions you have not answered in this section!</v>
      </c>
      <c r="O54" s="195" t="str">
        <f t="shared" si="4"/>
        <v>There are still 0 questions you have not answered in this section!</v>
      </c>
      <c r="P54" s="195" t="str">
        <f t="shared" si="4"/>
        <v>There are still -1 questions you have not answered in this section!</v>
      </c>
      <c r="Q54" s="195" t="str">
        <f t="shared" si="4"/>
        <v>There are still -2 questions you have not answered in this section!</v>
      </c>
      <c r="AD54" s="2"/>
    </row>
    <row r="55" spans="1:30" ht="24.95" customHeight="1" x14ac:dyDescent="0.25">
      <c r="A55" s="136" t="s">
        <v>290</v>
      </c>
      <c r="B55" s="116"/>
      <c r="C55" s="116"/>
      <c r="D55" s="116"/>
      <c r="E55" s="116"/>
      <c r="F55" s="116"/>
      <c r="G55" s="116"/>
      <c r="H55" s="117"/>
      <c r="I55" s="200"/>
      <c r="J55" s="201"/>
      <c r="K55" s="59">
        <v>11</v>
      </c>
      <c r="L55" s="59">
        <v>6</v>
      </c>
      <c r="M55" s="59">
        <v>5</v>
      </c>
      <c r="N55" s="153" t="str">
        <f>"There are still "&amp;COUNTBLANK(K55:M55)&amp;" questions you have not answered in this section!"</f>
        <v>There are still 0 questions you have not answered in this section!</v>
      </c>
      <c r="O55" s="153"/>
      <c r="P55" s="153"/>
      <c r="Q55" s="153"/>
      <c r="AD55" s="2"/>
    </row>
    <row r="56" spans="1:30" ht="24.95" customHeight="1" thickBot="1" x14ac:dyDescent="0.3">
      <c r="A56" s="197" t="s">
        <v>292</v>
      </c>
      <c r="B56" s="198"/>
      <c r="C56" s="198"/>
      <c r="D56" s="198"/>
      <c r="E56" s="198"/>
      <c r="F56" s="198"/>
      <c r="G56" s="198"/>
      <c r="H56" s="199"/>
      <c r="I56" s="202"/>
      <c r="J56" s="203"/>
      <c r="K56" s="42">
        <v>0</v>
      </c>
      <c r="L56" s="42">
        <v>0</v>
      </c>
      <c r="M56" s="42">
        <v>0</v>
      </c>
      <c r="N56" s="153" t="str">
        <f>"There are still "&amp;COUNTBLANK(K56:M56)&amp;" questions you have not answered in this section!"</f>
        <v>There are still 0 questions you have not answered in this section!</v>
      </c>
      <c r="O56" s="153" t="str">
        <f>"There are still "&amp;COUNTBLANK(G56:N56)-2&amp;" questions you have not answered in this section!"</f>
        <v>There are still 2 questions you have not answered in this section!</v>
      </c>
      <c r="P56" s="153" t="str">
        <f>"There are still "&amp;COUNTBLANK(H56:O56)-2&amp;" questions you have not answered in this section!"</f>
        <v>There are still 1 questions you have not answered in this section!</v>
      </c>
      <c r="Q56" s="153" t="str">
        <f>"There are still "&amp;COUNTBLANK(I56:P56)-2&amp;" questions you have not answered in this section!"</f>
        <v>There are still 0 questions you have not answered in this section!</v>
      </c>
      <c r="AD56" s="2"/>
    </row>
    <row r="57" spans="1:30" ht="24.95" customHeight="1" thickBot="1" x14ac:dyDescent="0.3">
      <c r="A57" s="88"/>
      <c r="B57" s="89"/>
      <c r="C57" s="89"/>
      <c r="D57" s="89"/>
      <c r="E57" s="89"/>
      <c r="F57" s="89"/>
      <c r="G57" s="89"/>
      <c r="H57" s="89"/>
      <c r="I57" s="89"/>
      <c r="J57" s="89"/>
      <c r="K57" s="89"/>
      <c r="L57" s="89"/>
      <c r="M57" s="89"/>
      <c r="N57" s="89"/>
      <c r="O57" s="89"/>
      <c r="P57" s="89"/>
      <c r="Q57" s="196"/>
      <c r="AD57" s="2"/>
    </row>
    <row r="58" spans="1:30" ht="36.950000000000003" customHeight="1" thickBot="1" x14ac:dyDescent="0.3">
      <c r="A58" s="85" t="s">
        <v>400</v>
      </c>
      <c r="B58" s="86"/>
      <c r="C58" s="86"/>
      <c r="D58" s="86"/>
      <c r="E58" s="86"/>
      <c r="F58" s="86"/>
      <c r="G58" s="86"/>
      <c r="H58" s="87"/>
      <c r="I58" s="55" t="s">
        <v>402</v>
      </c>
      <c r="J58" s="32" t="s">
        <v>403</v>
      </c>
      <c r="K58" s="46" t="s">
        <v>404</v>
      </c>
      <c r="L58" s="95" t="s">
        <v>405</v>
      </c>
      <c r="M58" s="96"/>
      <c r="N58" s="96"/>
      <c r="O58" s="96"/>
      <c r="P58" s="96"/>
      <c r="Q58" s="97"/>
      <c r="AD58" s="2"/>
    </row>
    <row r="59" spans="1:30" ht="71.099999999999994" customHeight="1" thickBot="1" x14ac:dyDescent="0.3">
      <c r="A59" s="90" t="s">
        <v>401</v>
      </c>
      <c r="B59" s="91"/>
      <c r="C59" s="91"/>
      <c r="D59" s="91"/>
      <c r="E59" s="91"/>
      <c r="F59" s="91"/>
      <c r="G59" s="91"/>
      <c r="H59" s="92"/>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93"/>
      <c r="B60" s="94"/>
      <c r="C60" s="94"/>
      <c r="D60" s="94"/>
      <c r="E60" s="94"/>
      <c r="F60" s="94"/>
      <c r="G60" s="94"/>
      <c r="H60" s="94"/>
      <c r="I60" s="3"/>
      <c r="J60" s="3"/>
      <c r="K60" s="3"/>
      <c r="L60" s="3"/>
      <c r="M60" s="3"/>
      <c r="N60" s="3"/>
      <c r="O60" s="3"/>
      <c r="P60" s="3"/>
      <c r="Q60" s="4"/>
      <c r="AD60" s="2"/>
    </row>
    <row r="61" spans="1:30" ht="24.95" customHeight="1" x14ac:dyDescent="0.25">
      <c r="A61" s="88"/>
      <c r="B61" s="89"/>
      <c r="C61" s="89"/>
      <c r="D61" s="89"/>
      <c r="E61" s="89"/>
      <c r="F61" s="89"/>
      <c r="G61" s="89"/>
      <c r="H61" s="89"/>
      <c r="I61" s="3"/>
      <c r="J61" s="3"/>
      <c r="K61" s="3"/>
      <c r="L61" s="3"/>
      <c r="M61" s="3"/>
      <c r="N61" s="3"/>
      <c r="O61" s="3"/>
      <c r="P61" s="3"/>
      <c r="Q61" s="4"/>
      <c r="AD61" s="2"/>
    </row>
    <row r="62" spans="1:30" ht="24.95" customHeight="1" x14ac:dyDescent="0.25">
      <c r="A62" s="187" t="s">
        <v>312</v>
      </c>
      <c r="B62" s="188"/>
      <c r="C62" s="188"/>
      <c r="D62" s="188"/>
      <c r="E62" s="188"/>
      <c r="F62" s="188"/>
      <c r="G62" s="188"/>
      <c r="H62" s="188"/>
      <c r="I62" s="188"/>
      <c r="J62" s="188"/>
      <c r="K62" s="188"/>
      <c r="L62" s="188"/>
      <c r="M62" s="188"/>
      <c r="N62" s="188"/>
      <c r="O62" s="188"/>
      <c r="P62" s="188"/>
      <c r="Q62" s="189"/>
      <c r="AD62" s="2"/>
    </row>
    <row r="63" spans="1:30" ht="24.95" customHeight="1" x14ac:dyDescent="0.25">
      <c r="A63" s="60"/>
      <c r="B63" s="61"/>
      <c r="C63" s="61"/>
      <c r="D63" s="61"/>
      <c r="E63" s="61"/>
      <c r="F63" s="61"/>
      <c r="G63" s="61"/>
      <c r="H63" s="61"/>
      <c r="I63" s="61"/>
      <c r="J63" s="61"/>
      <c r="K63" s="61"/>
      <c r="L63" s="98"/>
      <c r="M63" s="99"/>
      <c r="N63" s="99"/>
      <c r="O63" s="99"/>
      <c r="P63" s="100"/>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79"/>
      <c r="B82" s="180"/>
      <c r="C82" s="180"/>
      <c r="D82" s="180"/>
      <c r="E82" s="180"/>
      <c r="F82" s="180"/>
      <c r="G82" s="180"/>
      <c r="H82" s="180"/>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16:D16"/>
    <mergeCell ref="A1:Q1"/>
    <mergeCell ref="A2:Q2"/>
    <mergeCell ref="A3:Q3"/>
    <mergeCell ref="A4:Q4"/>
    <mergeCell ref="D5:G5"/>
    <mergeCell ref="I9:Q9"/>
    <mergeCell ref="A9:H9"/>
    <mergeCell ref="A6:C6"/>
    <mergeCell ref="D6:G6"/>
    <mergeCell ref="D7:G7"/>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N55:Q55"/>
    <mergeCell ref="A52:H52"/>
    <mergeCell ref="N56:Q56"/>
    <mergeCell ref="A40:H40"/>
    <mergeCell ref="K46:O46"/>
    <mergeCell ref="P44:P45"/>
    <mergeCell ref="J50:L50"/>
    <mergeCell ref="A51:Q51"/>
    <mergeCell ref="N52:Q52"/>
    <mergeCell ref="A48:Q48"/>
    <mergeCell ref="A49:H49"/>
    <mergeCell ref="A42:H42"/>
    <mergeCell ref="A47:J47"/>
    <mergeCell ref="L37:N37"/>
    <mergeCell ref="L38:N38"/>
    <mergeCell ref="A34:H34"/>
    <mergeCell ref="A44:H44"/>
    <mergeCell ref="A36:Q36"/>
    <mergeCell ref="A43:Q43"/>
    <mergeCell ref="Q44:Q45"/>
    <mergeCell ref="A35:H35"/>
    <mergeCell ref="K44:K45"/>
    <mergeCell ref="K39:Q39"/>
    <mergeCell ref="K40:Q40"/>
    <mergeCell ref="K42:Q42"/>
    <mergeCell ref="P37:Q37"/>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48EEB68B-64A6-4515-910D-E081EE89D65B}">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sharepoint/v3"/>
    <ds:schemaRef ds:uri="http://purl.org/dc/elements/1.1/"/>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2018-12-12T14:09:55Z</cp:lastPrinted>
  <dcterms:created xsi:type="dcterms:W3CDTF">2011-01-12T06:48:51Z</dcterms:created>
  <dcterms:modified xsi:type="dcterms:W3CDTF">2019-05-22T08:27:59Z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